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45" yWindow="5205" windowWidth="20730" windowHeight="5505" tabRatio="720"/>
  </bookViews>
  <sheets>
    <sheet name="PORTADA" sheetId="4" r:id="rId1"/>
    <sheet name="ACTIVIDADE" sheetId="3" r:id="rId2"/>
    <sheet name="CONSUMO" sheetId="5" r:id="rId3"/>
    <sheet name="ILU INICIAL" sheetId="2" r:id="rId4"/>
    <sheet name="ILU FINAL" sheetId="9" r:id="rId5"/>
    <sheet name="CALIDADE" sheetId="10" r:id="rId6"/>
    <sheet name="ORZAMENTO PROXECTADO" sheetId="12" r:id="rId7"/>
    <sheet name="ORZAMENTO DE REFERENCIA" sheetId="14" r:id="rId8"/>
    <sheet name="RESUMO" sheetId="13" r:id="rId9"/>
  </sheets>
  <definedNames>
    <definedName name="acendido">#REF!</definedName>
    <definedName name="ACTIVA">CONSUMO!$BF$59</definedName>
    <definedName name="actividad">'ILU INICIAL'!$E$212:$E$234</definedName>
    <definedName name="_xlnm.Print_Area" localSheetId="1">ACTIVIDADE!$A$1:$AL$59</definedName>
    <definedName name="_xlnm.Print_Area" localSheetId="5">CALIDADE!$A$5:$N$87</definedName>
    <definedName name="_xlnm.Print_Area" localSheetId="2">CONSUMO!$A$1:$AH$43</definedName>
    <definedName name="_xlnm.Print_Area" localSheetId="4">'ILU FINAL'!$A$1:$T$88</definedName>
    <definedName name="_xlnm.Print_Area" localSheetId="3">'ILU INICIAL'!$A$1:$P$89</definedName>
    <definedName name="_xlnm.Print_Area" localSheetId="7">'ORZAMENTO DE REFERENCIA'!$A$1:$G$84</definedName>
    <definedName name="_xlnm.Print_Area" localSheetId="6">'ORZAMENTO PROXECTADO'!$A$1:$G$84</definedName>
    <definedName name="_xlnm.Print_Area" localSheetId="0">PORTADA!$B$1:$AI$49</definedName>
    <definedName name="_xlnm.Print_Area" localSheetId="8">RESUMO!$A$1:$AE$48</definedName>
    <definedName name="concello">PORTADA!$BM$67:$BM$159</definedName>
    <definedName name="CONSUMO">CONSUMO!$BF$64</definedName>
    <definedName name="Esixencias">#REF!</definedName>
    <definedName name="normahe3">#REF!</definedName>
    <definedName name="potencia">'ILU INICIAL'!$F$236:$F$245</definedName>
    <definedName name="provincia">PORTADA!$BH$67:$BH$70</definedName>
    <definedName name="sector">ACTIVIDADE!#REF!</definedName>
    <definedName name="SiNon">'ILU INICIAL'!$D$216:$D$217</definedName>
    <definedName name="tablaactividad">'ILU INICIAL'!$E$249:$E$317</definedName>
    <definedName name="usos">'ILU INICIAL'!$E$236:$E$245</definedName>
    <definedName name="veei">'ILU INICIAL'!$F$212:$F$234</definedName>
  </definedNames>
  <calcPr calcId="191029" iterateDelta="1E-4"/>
</workbook>
</file>

<file path=xl/calcChain.xml><?xml version="1.0" encoding="utf-8"?>
<calcChain xmlns="http://schemas.openxmlformats.org/spreadsheetml/2006/main">
  <c r="X27" i="5" l="1"/>
  <c r="X28" i="5"/>
  <c r="X29" i="5"/>
  <c r="X30" i="5"/>
  <c r="X31" i="5"/>
  <c r="X32" i="5"/>
  <c r="X33" i="5"/>
  <c r="X34" i="5"/>
  <c r="X35" i="5"/>
  <c r="X36" i="5"/>
  <c r="X37" i="5"/>
  <c r="X38" i="5"/>
  <c r="X39" i="5"/>
  <c r="X26" i="5" l="1"/>
  <c r="T8" i="5"/>
  <c r="T9" i="5" l="1"/>
  <c r="T10" i="5"/>
  <c r="T11" i="5"/>
  <c r="T12" i="5"/>
  <c r="T13" i="5"/>
  <c r="T14" i="5"/>
  <c r="T15" i="5"/>
  <c r="T16" i="5"/>
  <c r="T17" i="5"/>
  <c r="T18" i="5"/>
  <c r="T19" i="5"/>
  <c r="T20" i="5"/>
  <c r="T7" i="5"/>
  <c r="P17" i="2" l="1"/>
  <c r="P21" i="2"/>
  <c r="P25" i="2"/>
  <c r="P29" i="2"/>
  <c r="P33" i="2"/>
  <c r="P37" i="2"/>
  <c r="P41" i="2"/>
  <c r="P45" i="2"/>
  <c r="P49" i="2"/>
  <c r="P53" i="2"/>
  <c r="P57" i="2"/>
  <c r="P61" i="2"/>
  <c r="P65" i="2"/>
  <c r="P69" i="2"/>
  <c r="P73" i="2"/>
  <c r="P77" i="2"/>
  <c r="P81" i="2"/>
  <c r="P85" i="2"/>
  <c r="D7" i="9"/>
  <c r="D11" i="9"/>
  <c r="D15" i="9"/>
  <c r="D19" i="9"/>
  <c r="D23" i="9"/>
  <c r="D27" i="9"/>
  <c r="D31" i="9"/>
  <c r="D35" i="9"/>
  <c r="D39" i="9"/>
  <c r="D43" i="9"/>
  <c r="D47" i="9"/>
  <c r="D51" i="9"/>
  <c r="D55" i="9"/>
  <c r="D59" i="9"/>
  <c r="D63" i="9"/>
  <c r="D67" i="9"/>
  <c r="D71" i="9"/>
  <c r="D75" i="9"/>
  <c r="D79" i="9"/>
  <c r="D83" i="9"/>
  <c r="C11" i="9"/>
  <c r="C15" i="9"/>
  <c r="C19" i="9"/>
  <c r="C23" i="9"/>
  <c r="C27" i="9"/>
  <c r="C31" i="9"/>
  <c r="C35" i="9"/>
  <c r="C39" i="9"/>
  <c r="C43" i="9"/>
  <c r="C47" i="9"/>
  <c r="C51" i="9"/>
  <c r="C55" i="9"/>
  <c r="C59" i="9"/>
  <c r="C63" i="9"/>
  <c r="C67" i="9"/>
  <c r="C71" i="9"/>
  <c r="C75" i="9"/>
  <c r="C79" i="9"/>
  <c r="C83" i="9"/>
  <c r="C7" i="9"/>
  <c r="O13" i="2" l="1"/>
  <c r="P13" i="2" s="1"/>
  <c r="O17" i="2"/>
  <c r="O21" i="2"/>
  <c r="O25" i="2"/>
  <c r="O29" i="2"/>
  <c r="O33" i="2"/>
  <c r="O37" i="2"/>
  <c r="O41" i="2"/>
  <c r="O45" i="2"/>
  <c r="O49" i="2"/>
  <c r="O53" i="2"/>
  <c r="O57" i="2"/>
  <c r="O61" i="2"/>
  <c r="O65" i="2"/>
  <c r="O69" i="2"/>
  <c r="O73" i="2"/>
  <c r="O77" i="2"/>
  <c r="O81" i="2"/>
  <c r="O85" i="2"/>
  <c r="N13" i="2"/>
  <c r="N17" i="2"/>
  <c r="N21" i="2"/>
  <c r="N25" i="2"/>
  <c r="N29" i="2"/>
  <c r="N33" i="2"/>
  <c r="N37" i="2"/>
  <c r="N41" i="2"/>
  <c r="N45" i="2"/>
  <c r="N49" i="2"/>
  <c r="N53" i="2"/>
  <c r="N57" i="2"/>
  <c r="N61" i="2"/>
  <c r="N65" i="2"/>
  <c r="N69" i="2"/>
  <c r="N73" i="2"/>
  <c r="N77" i="2"/>
  <c r="N81" i="2"/>
  <c r="N85" i="2"/>
  <c r="O9" i="2"/>
  <c r="P9" i="2" s="1"/>
  <c r="N9" i="2"/>
  <c r="J9" i="2"/>
  <c r="B8" i="14" l="1"/>
  <c r="B12" i="14"/>
  <c r="B16" i="14"/>
  <c r="B20" i="14"/>
  <c r="B24" i="14"/>
  <c r="B28" i="14"/>
  <c r="B32" i="14"/>
  <c r="B36" i="14"/>
  <c r="B40" i="14"/>
  <c r="B44" i="14"/>
  <c r="B48" i="14"/>
  <c r="B52" i="14"/>
  <c r="B56" i="14"/>
  <c r="B60" i="14"/>
  <c r="B64" i="14"/>
  <c r="B68" i="14"/>
  <c r="B72" i="14"/>
  <c r="B76" i="14"/>
  <c r="B80" i="14"/>
  <c r="B4" i="14"/>
  <c r="B8" i="12"/>
  <c r="B12" i="12"/>
  <c r="B16" i="12"/>
  <c r="B20" i="12"/>
  <c r="B24" i="12"/>
  <c r="B28" i="12"/>
  <c r="B32" i="12"/>
  <c r="B36" i="12"/>
  <c r="B40" i="12"/>
  <c r="B44" i="12"/>
  <c r="B48" i="12"/>
  <c r="B52" i="12"/>
  <c r="B56" i="12"/>
  <c r="B60" i="12"/>
  <c r="B64" i="12"/>
  <c r="B68" i="12"/>
  <c r="B72" i="12"/>
  <c r="B76" i="12"/>
  <c r="B80" i="12"/>
  <c r="B4" i="12"/>
  <c r="B8" i="10"/>
  <c r="AE27" i="5" l="1"/>
  <c r="AE28" i="5"/>
  <c r="AE29" i="5"/>
  <c r="AE30" i="5"/>
  <c r="AE31" i="5"/>
  <c r="AE32" i="5"/>
  <c r="AE33" i="5"/>
  <c r="AE34" i="5"/>
  <c r="AE35" i="5"/>
  <c r="AE36" i="5"/>
  <c r="AE37" i="5"/>
  <c r="AE38" i="5"/>
  <c r="AE39" i="5"/>
  <c r="AE26" i="5"/>
  <c r="AA40" i="5"/>
  <c r="AE40" i="5" l="1"/>
  <c r="X40" i="5"/>
  <c r="AC8" i="5"/>
  <c r="AC9" i="5"/>
  <c r="AC10" i="5"/>
  <c r="AC11" i="5"/>
  <c r="AC12" i="5"/>
  <c r="AC13" i="5"/>
  <c r="AC14" i="5"/>
  <c r="AC15" i="5"/>
  <c r="AC16" i="5"/>
  <c r="AC17" i="5"/>
  <c r="AC18" i="5"/>
  <c r="AC19" i="5"/>
  <c r="AC20" i="5"/>
  <c r="AC7" i="5"/>
  <c r="B12" i="10" l="1"/>
  <c r="B16" i="10"/>
  <c r="B20" i="10"/>
  <c r="B24" i="10"/>
  <c r="B28" i="10"/>
  <c r="B32" i="10"/>
  <c r="B36" i="10"/>
  <c r="B40" i="10"/>
  <c r="B44" i="10"/>
  <c r="B48" i="10"/>
  <c r="B52" i="10"/>
  <c r="B56" i="10"/>
  <c r="B60" i="10"/>
  <c r="B64" i="10"/>
  <c r="B68" i="10"/>
  <c r="B72" i="10"/>
  <c r="B76" i="10"/>
  <c r="B80" i="10"/>
  <c r="B84" i="10"/>
  <c r="B11" i="9"/>
  <c r="B15" i="9"/>
  <c r="B19" i="9"/>
  <c r="B23" i="9"/>
  <c r="B27" i="9"/>
  <c r="B31" i="9"/>
  <c r="B35" i="9"/>
  <c r="B39" i="9"/>
  <c r="B43" i="9"/>
  <c r="B47" i="9"/>
  <c r="B51" i="9"/>
  <c r="B55" i="9"/>
  <c r="B59" i="9"/>
  <c r="B63" i="9"/>
  <c r="B67" i="9"/>
  <c r="B71" i="9"/>
  <c r="B75" i="9"/>
  <c r="B79" i="9"/>
  <c r="B83" i="9"/>
  <c r="B7" i="9"/>
  <c r="P59" i="9" l="1"/>
  <c r="O59" i="9"/>
  <c r="P27" i="9"/>
  <c r="O27" i="9"/>
  <c r="P11" i="9"/>
  <c r="O11" i="9"/>
  <c r="P7" i="9"/>
  <c r="O7" i="9"/>
  <c r="O71" i="9"/>
  <c r="P71" i="9"/>
  <c r="O55" i="9"/>
  <c r="P55" i="9"/>
  <c r="O39" i="9"/>
  <c r="P39" i="9"/>
  <c r="O23" i="9"/>
  <c r="P23" i="9"/>
  <c r="P75" i="9"/>
  <c r="O75" i="9"/>
  <c r="P43" i="9"/>
  <c r="O43" i="9"/>
  <c r="O83" i="9"/>
  <c r="P83" i="9"/>
  <c r="O67" i="9"/>
  <c r="P67" i="9"/>
  <c r="O51" i="9"/>
  <c r="P51" i="9"/>
  <c r="O35" i="9"/>
  <c r="P35" i="9"/>
  <c r="O19" i="9"/>
  <c r="P19" i="9"/>
  <c r="O79" i="9"/>
  <c r="P79" i="9"/>
  <c r="O63" i="9"/>
  <c r="P63" i="9"/>
  <c r="O47" i="9"/>
  <c r="P47" i="9"/>
  <c r="O31" i="9"/>
  <c r="P31" i="9"/>
  <c r="O15" i="9"/>
  <c r="P15" i="9"/>
  <c r="K11" i="9"/>
  <c r="K15" i="9"/>
  <c r="K19" i="9"/>
  <c r="K23" i="9"/>
  <c r="K27" i="9"/>
  <c r="K31" i="9"/>
  <c r="K35" i="9"/>
  <c r="K39" i="9"/>
  <c r="K43" i="9"/>
  <c r="K47" i="9"/>
  <c r="K51" i="9"/>
  <c r="K55" i="9"/>
  <c r="K59" i="9"/>
  <c r="K63" i="9"/>
  <c r="K67" i="9"/>
  <c r="K71" i="9"/>
  <c r="K75" i="9"/>
  <c r="K79" i="9"/>
  <c r="K83" i="9"/>
  <c r="K7" i="9"/>
  <c r="J13" i="2"/>
  <c r="J17" i="2"/>
  <c r="J21" i="2"/>
  <c r="J25" i="2"/>
  <c r="J29" i="2"/>
  <c r="J33" i="2"/>
  <c r="J37" i="2"/>
  <c r="J41" i="2"/>
  <c r="J45" i="2"/>
  <c r="J49" i="2"/>
  <c r="J53" i="2"/>
  <c r="J57" i="2"/>
  <c r="J61" i="2"/>
  <c r="J65" i="2"/>
  <c r="J69" i="2"/>
  <c r="J73" i="2"/>
  <c r="J77" i="2"/>
  <c r="J81" i="2"/>
  <c r="J85" i="2"/>
  <c r="S15" i="9" l="1"/>
  <c r="S19" i="9"/>
  <c r="S23" i="9"/>
  <c r="S27" i="9"/>
  <c r="S31" i="9"/>
  <c r="S35" i="9"/>
  <c r="S39" i="9"/>
  <c r="S43" i="9"/>
  <c r="S47" i="9"/>
  <c r="S51" i="9"/>
  <c r="S55" i="9"/>
  <c r="S59" i="9"/>
  <c r="S63" i="9"/>
  <c r="S67" i="9"/>
  <c r="S71" i="9"/>
  <c r="S75" i="9"/>
  <c r="S79" i="9"/>
  <c r="S83" i="9"/>
  <c r="R11" i="9"/>
  <c r="R15" i="9"/>
  <c r="R19" i="9"/>
  <c r="R23" i="9"/>
  <c r="R27" i="9"/>
  <c r="R31" i="9"/>
  <c r="R35" i="9"/>
  <c r="R39" i="9"/>
  <c r="R43" i="9"/>
  <c r="R47" i="9"/>
  <c r="R51" i="9"/>
  <c r="R55" i="9"/>
  <c r="R59" i="9"/>
  <c r="R63" i="9"/>
  <c r="R67" i="9"/>
  <c r="R71" i="9"/>
  <c r="R75" i="9"/>
  <c r="R79" i="9"/>
  <c r="R83" i="9"/>
  <c r="R7" i="9" l="1"/>
  <c r="K87" i="9"/>
  <c r="J89" i="2" l="1"/>
  <c r="F84" i="14" l="1"/>
  <c r="E84" i="14"/>
  <c r="D84" i="14"/>
  <c r="BP80" i="14"/>
  <c r="BP76" i="14"/>
  <c r="BP72" i="14"/>
  <c r="BP68" i="14"/>
  <c r="BP64" i="14"/>
  <c r="BP60" i="14"/>
  <c r="BP56" i="14"/>
  <c r="BT52" i="14"/>
  <c r="BP48" i="14"/>
  <c r="BP44" i="14"/>
  <c r="BP40" i="14"/>
  <c r="BP32" i="14"/>
  <c r="BP28" i="14"/>
  <c r="BP24" i="14"/>
  <c r="BP20" i="14"/>
  <c r="G18" i="14"/>
  <c r="BQ12" i="14"/>
  <c r="BM8" i="14"/>
  <c r="BQ4" i="14"/>
  <c r="BO12" i="14" l="1"/>
  <c r="BO4" i="14"/>
  <c r="BH80" i="14"/>
  <c r="BH48" i="14"/>
  <c r="BO8" i="14"/>
  <c r="BH32" i="14"/>
  <c r="G11" i="14"/>
  <c r="BG8" i="14"/>
  <c r="BP16" i="14"/>
  <c r="BH64" i="14"/>
  <c r="BH16" i="14"/>
  <c r="BK8" i="14"/>
  <c r="G7" i="14"/>
  <c r="BG12" i="14"/>
  <c r="G15" i="14"/>
  <c r="BS4" i="14"/>
  <c r="BG4" i="14"/>
  <c r="BK4" i="14"/>
  <c r="BL4" i="14" s="1"/>
  <c r="BS8" i="14"/>
  <c r="BK12" i="14"/>
  <c r="BS12" i="14"/>
  <c r="G39" i="14"/>
  <c r="BS36" i="14"/>
  <c r="BO36" i="14"/>
  <c r="BK36" i="14"/>
  <c r="BG36" i="14"/>
  <c r="G38" i="14"/>
  <c r="BR36" i="14"/>
  <c r="BN36" i="14"/>
  <c r="BJ36" i="14"/>
  <c r="BF36" i="14"/>
  <c r="G37" i="14"/>
  <c r="BQ36" i="14"/>
  <c r="BM36" i="14"/>
  <c r="BI36" i="14"/>
  <c r="G36" i="14"/>
  <c r="BH4" i="14"/>
  <c r="BT4" i="14"/>
  <c r="BH8" i="14"/>
  <c r="BL12" i="14"/>
  <c r="BP12" i="14"/>
  <c r="BT12" i="14"/>
  <c r="G27" i="14"/>
  <c r="BS24" i="14"/>
  <c r="BO24" i="14"/>
  <c r="BK24" i="14"/>
  <c r="BG24" i="14"/>
  <c r="G26" i="14"/>
  <c r="BR24" i="14"/>
  <c r="BN24" i="14"/>
  <c r="BJ24" i="14"/>
  <c r="BF24" i="14"/>
  <c r="G25" i="14"/>
  <c r="BQ24" i="14"/>
  <c r="BM24" i="14"/>
  <c r="BI24" i="14"/>
  <c r="G24" i="14"/>
  <c r="BT24" i="14"/>
  <c r="BH36" i="14"/>
  <c r="BT40" i="14"/>
  <c r="BH52" i="14"/>
  <c r="BT56" i="14"/>
  <c r="G75" i="14"/>
  <c r="BS72" i="14"/>
  <c r="BO72" i="14"/>
  <c r="BK72" i="14"/>
  <c r="BL72" i="14" s="1"/>
  <c r="BG72" i="14"/>
  <c r="G74" i="14"/>
  <c r="BR72" i="14"/>
  <c r="BN72" i="14"/>
  <c r="BJ72" i="14"/>
  <c r="BF72" i="14"/>
  <c r="G73" i="14"/>
  <c r="BQ72" i="14"/>
  <c r="BM72" i="14"/>
  <c r="BI72" i="14"/>
  <c r="G72" i="14"/>
  <c r="BI4" i="14"/>
  <c r="G5" i="14"/>
  <c r="G8" i="14"/>
  <c r="BI8" i="14"/>
  <c r="BQ8" i="14"/>
  <c r="G9" i="14"/>
  <c r="BI12" i="14"/>
  <c r="BM12" i="14"/>
  <c r="G13" i="14"/>
  <c r="BF16" i="14"/>
  <c r="G31" i="14"/>
  <c r="BS28" i="14"/>
  <c r="BO28" i="14"/>
  <c r="BK28" i="14"/>
  <c r="BL28" i="14" s="1"/>
  <c r="BG28" i="14"/>
  <c r="G30" i="14"/>
  <c r="BR28" i="14"/>
  <c r="BN28" i="14"/>
  <c r="BJ28" i="14"/>
  <c r="BF28" i="14"/>
  <c r="G29" i="14"/>
  <c r="BQ28" i="14"/>
  <c r="BM28" i="14"/>
  <c r="BI28" i="14"/>
  <c r="G28" i="14"/>
  <c r="BH40" i="14"/>
  <c r="G47" i="14"/>
  <c r="BS44" i="14"/>
  <c r="BO44" i="14"/>
  <c r="BK44" i="14"/>
  <c r="BL44" i="14" s="1"/>
  <c r="BG44" i="14"/>
  <c r="G46" i="14"/>
  <c r="BR44" i="14"/>
  <c r="BN44" i="14"/>
  <c r="BJ44" i="14"/>
  <c r="BF44" i="14"/>
  <c r="G45" i="14"/>
  <c r="BQ44" i="14"/>
  <c r="BM44" i="14"/>
  <c r="BI44" i="14"/>
  <c r="G44" i="14"/>
  <c r="BH56" i="14"/>
  <c r="G63" i="14"/>
  <c r="BS60" i="14"/>
  <c r="BO60" i="14"/>
  <c r="BK60" i="14"/>
  <c r="BL60" i="14" s="1"/>
  <c r="BG60" i="14"/>
  <c r="G62" i="14"/>
  <c r="BR60" i="14"/>
  <c r="BN60" i="14"/>
  <c r="BJ60" i="14"/>
  <c r="BF60" i="14"/>
  <c r="G61" i="14"/>
  <c r="BQ60" i="14"/>
  <c r="BM60" i="14"/>
  <c r="BI60" i="14"/>
  <c r="G60" i="14"/>
  <c r="BT60" i="14"/>
  <c r="BH72" i="14"/>
  <c r="G79" i="14"/>
  <c r="BS76" i="14"/>
  <c r="BO76" i="14"/>
  <c r="BK76" i="14"/>
  <c r="BL76" i="14" s="1"/>
  <c r="BG76" i="14"/>
  <c r="G78" i="14"/>
  <c r="BR76" i="14"/>
  <c r="BN76" i="14"/>
  <c r="BJ76" i="14"/>
  <c r="BF76" i="14"/>
  <c r="G77" i="14"/>
  <c r="BQ76" i="14"/>
  <c r="BM76" i="14"/>
  <c r="BI76" i="14"/>
  <c r="G76" i="14"/>
  <c r="BT76" i="14"/>
  <c r="BF4" i="14"/>
  <c r="BJ4" i="14"/>
  <c r="BN4" i="14"/>
  <c r="BR4" i="14"/>
  <c r="G6" i="14"/>
  <c r="BF8" i="14"/>
  <c r="BJ8" i="14"/>
  <c r="BN8" i="14"/>
  <c r="BR8" i="14"/>
  <c r="G10" i="14"/>
  <c r="BF12" i="14"/>
  <c r="BJ12" i="14"/>
  <c r="BN12" i="14"/>
  <c r="BR12" i="14"/>
  <c r="G14" i="14"/>
  <c r="BG16" i="14"/>
  <c r="BN16" i="14"/>
  <c r="BL24" i="14"/>
  <c r="BH28" i="14"/>
  <c r="G35" i="14"/>
  <c r="BS32" i="14"/>
  <c r="BO32" i="14"/>
  <c r="BK32" i="14"/>
  <c r="BL32" i="14" s="1"/>
  <c r="BG32" i="14"/>
  <c r="G34" i="14"/>
  <c r="BR32" i="14"/>
  <c r="BN32" i="14"/>
  <c r="BJ32" i="14"/>
  <c r="BF32" i="14"/>
  <c r="G33" i="14"/>
  <c r="BQ32" i="14"/>
  <c r="BM32" i="14"/>
  <c r="BI32" i="14"/>
  <c r="G32" i="14"/>
  <c r="BT32" i="14"/>
  <c r="BP36" i="14"/>
  <c r="BH44" i="14"/>
  <c r="G51" i="14"/>
  <c r="BS48" i="14"/>
  <c r="BO48" i="14"/>
  <c r="BK48" i="14"/>
  <c r="BL48" i="14" s="1"/>
  <c r="BG48" i="14"/>
  <c r="G50" i="14"/>
  <c r="BR48" i="14"/>
  <c r="BN48" i="14"/>
  <c r="BJ48" i="14"/>
  <c r="BF48" i="14"/>
  <c r="G49" i="14"/>
  <c r="BQ48" i="14"/>
  <c r="BM48" i="14"/>
  <c r="BI48" i="14"/>
  <c r="G48" i="14"/>
  <c r="BT48" i="14"/>
  <c r="BP52" i="14"/>
  <c r="BH60" i="14"/>
  <c r="G67" i="14"/>
  <c r="BS64" i="14"/>
  <c r="BO64" i="14"/>
  <c r="BK64" i="14"/>
  <c r="BL64" i="14" s="1"/>
  <c r="BG64" i="14"/>
  <c r="G66" i="14"/>
  <c r="BR64" i="14"/>
  <c r="BN64" i="14"/>
  <c r="BJ64" i="14"/>
  <c r="BF64" i="14"/>
  <c r="G65" i="14"/>
  <c r="BQ64" i="14"/>
  <c r="BM64" i="14"/>
  <c r="BI64" i="14"/>
  <c r="G64" i="14"/>
  <c r="BT64" i="14"/>
  <c r="BH76" i="14"/>
  <c r="G83" i="14"/>
  <c r="BS80" i="14"/>
  <c r="BO80" i="14"/>
  <c r="BK80" i="14"/>
  <c r="BL80" i="14" s="1"/>
  <c r="BG80" i="14"/>
  <c r="G82" i="14"/>
  <c r="BR80" i="14"/>
  <c r="BN80" i="14"/>
  <c r="BJ80" i="14"/>
  <c r="BF80" i="14"/>
  <c r="G81" i="14"/>
  <c r="BQ80" i="14"/>
  <c r="BM80" i="14"/>
  <c r="BI80" i="14"/>
  <c r="G80" i="14"/>
  <c r="BT80" i="14"/>
  <c r="G23" i="14"/>
  <c r="BS20" i="14"/>
  <c r="BO20" i="14"/>
  <c r="BK20" i="14"/>
  <c r="BL20" i="14" s="1"/>
  <c r="BG20" i="14"/>
  <c r="G22" i="14"/>
  <c r="BR20" i="14"/>
  <c r="BN20" i="14"/>
  <c r="BJ20" i="14"/>
  <c r="BF20" i="14"/>
  <c r="G21" i="14"/>
  <c r="BQ20" i="14"/>
  <c r="BM20" i="14"/>
  <c r="BI20" i="14"/>
  <c r="G20" i="14"/>
  <c r="BT36" i="14"/>
  <c r="G71" i="14"/>
  <c r="BS68" i="14"/>
  <c r="BO68" i="14"/>
  <c r="BK68" i="14"/>
  <c r="BL68" i="14" s="1"/>
  <c r="BG68" i="14"/>
  <c r="G70" i="14"/>
  <c r="BR68" i="14"/>
  <c r="BN68" i="14"/>
  <c r="BJ68" i="14"/>
  <c r="BF68" i="14"/>
  <c r="G69" i="14"/>
  <c r="BQ68" i="14"/>
  <c r="BM68" i="14"/>
  <c r="BI68" i="14"/>
  <c r="G68" i="14"/>
  <c r="BT68" i="14"/>
  <c r="G55" i="14"/>
  <c r="BS52" i="14"/>
  <c r="BO52" i="14"/>
  <c r="BK52" i="14"/>
  <c r="BL52" i="14" s="1"/>
  <c r="BG52" i="14"/>
  <c r="G54" i="14"/>
  <c r="BR52" i="14"/>
  <c r="BN52" i="14"/>
  <c r="BJ52" i="14"/>
  <c r="BF52" i="14"/>
  <c r="G53" i="14"/>
  <c r="BQ52" i="14"/>
  <c r="BM52" i="14"/>
  <c r="BI52" i="14"/>
  <c r="G52" i="14"/>
  <c r="BP4" i="14"/>
  <c r="BP8" i="14"/>
  <c r="BH12" i="14"/>
  <c r="G43" i="14"/>
  <c r="BS40" i="14"/>
  <c r="BO40" i="14"/>
  <c r="BK40" i="14"/>
  <c r="BL40" i="14" s="1"/>
  <c r="BG40" i="14"/>
  <c r="G42" i="14"/>
  <c r="BR40" i="14"/>
  <c r="BN40" i="14"/>
  <c r="BJ40" i="14"/>
  <c r="BF40" i="14"/>
  <c r="G41" i="14"/>
  <c r="BQ40" i="14"/>
  <c r="BM40" i="14"/>
  <c r="BI40" i="14"/>
  <c r="G40" i="14"/>
  <c r="BT20" i="14"/>
  <c r="BL8" i="14"/>
  <c r="BT8" i="14"/>
  <c r="G19" i="14"/>
  <c r="BS16" i="14"/>
  <c r="BO16" i="14"/>
  <c r="BK16" i="14"/>
  <c r="BL16" i="14" s="1"/>
  <c r="G17" i="14"/>
  <c r="BQ16" i="14"/>
  <c r="BM16" i="14"/>
  <c r="BI16" i="14"/>
  <c r="G16" i="14"/>
  <c r="BJ16" i="14"/>
  <c r="BR16" i="14"/>
  <c r="BH20" i="14"/>
  <c r="G59" i="14"/>
  <c r="BS56" i="14"/>
  <c r="BO56" i="14"/>
  <c r="BK56" i="14"/>
  <c r="BL56" i="14" s="1"/>
  <c r="BG56" i="14"/>
  <c r="G58" i="14"/>
  <c r="BR56" i="14"/>
  <c r="BN56" i="14"/>
  <c r="BJ56" i="14"/>
  <c r="BF56" i="14"/>
  <c r="G57" i="14"/>
  <c r="BQ56" i="14"/>
  <c r="BM56" i="14"/>
  <c r="BI56" i="14"/>
  <c r="G56" i="14"/>
  <c r="BH68" i="14"/>
  <c r="BT72" i="14"/>
  <c r="G4" i="14"/>
  <c r="BM4" i="14"/>
  <c r="G12" i="14"/>
  <c r="BT16" i="14"/>
  <c r="BH24" i="14"/>
  <c r="BT28" i="14"/>
  <c r="BL36" i="14"/>
  <c r="BT44" i="14"/>
  <c r="N87" i="9"/>
  <c r="M89" i="2"/>
  <c r="F89" i="2"/>
  <c r="G84" i="14" l="1"/>
  <c r="Q29" i="13" s="1"/>
  <c r="S24" i="13"/>
  <c r="S23" i="13"/>
  <c r="S25" i="13" l="1"/>
  <c r="S26" i="13" s="1"/>
  <c r="W21" i="5"/>
  <c r="BF59" i="5" s="1"/>
  <c r="E84" i="12"/>
  <c r="F84" i="12"/>
  <c r="D84" i="12"/>
  <c r="BG12" i="12"/>
  <c r="BO16" i="12"/>
  <c r="G21" i="12"/>
  <c r="BI24" i="12"/>
  <c r="G29" i="12"/>
  <c r="G34" i="12"/>
  <c r="BT36" i="12"/>
  <c r="BI40" i="12"/>
  <c r="BT44" i="12"/>
  <c r="G51" i="12"/>
  <c r="BT52" i="12"/>
  <c r="BP56" i="12"/>
  <c r="G61" i="12"/>
  <c r="BT64" i="12"/>
  <c r="G70" i="12"/>
  <c r="BQ72" i="12"/>
  <c r="G78" i="12"/>
  <c r="G82" i="12"/>
  <c r="BT4" i="12"/>
  <c r="L12" i="10"/>
  <c r="M12" i="10"/>
  <c r="N12" i="10"/>
  <c r="L16" i="10"/>
  <c r="M16" i="10"/>
  <c r="N16" i="10"/>
  <c r="L20" i="10"/>
  <c r="M20" i="10"/>
  <c r="N20" i="10"/>
  <c r="L24" i="10"/>
  <c r="M24" i="10"/>
  <c r="N24" i="10"/>
  <c r="L28" i="10"/>
  <c r="M28" i="10"/>
  <c r="N28" i="10"/>
  <c r="L32" i="10"/>
  <c r="M32" i="10"/>
  <c r="N32" i="10"/>
  <c r="L36" i="10"/>
  <c r="M36" i="10"/>
  <c r="N36" i="10"/>
  <c r="L40" i="10"/>
  <c r="M40" i="10"/>
  <c r="N40" i="10"/>
  <c r="L44" i="10"/>
  <c r="M44" i="10"/>
  <c r="N44" i="10"/>
  <c r="L48" i="10"/>
  <c r="M48" i="10"/>
  <c r="N48" i="10"/>
  <c r="L52" i="10"/>
  <c r="M52" i="10"/>
  <c r="N52" i="10"/>
  <c r="L56" i="10"/>
  <c r="M56" i="10"/>
  <c r="N56" i="10"/>
  <c r="L60" i="10"/>
  <c r="M60" i="10"/>
  <c r="N60" i="10"/>
  <c r="L64" i="10"/>
  <c r="M64" i="10"/>
  <c r="N64" i="10"/>
  <c r="L68" i="10"/>
  <c r="M68" i="10"/>
  <c r="N68" i="10"/>
  <c r="L72" i="10"/>
  <c r="M72" i="10"/>
  <c r="N72" i="10"/>
  <c r="L76" i="10"/>
  <c r="M76" i="10"/>
  <c r="N76" i="10"/>
  <c r="L80" i="10"/>
  <c r="M80" i="10"/>
  <c r="N80" i="10"/>
  <c r="L84" i="10"/>
  <c r="M84" i="10"/>
  <c r="N84" i="10"/>
  <c r="M8" i="10"/>
  <c r="N8" i="10"/>
  <c r="L8" i="10"/>
  <c r="BK12" i="10"/>
  <c r="BW16" i="10"/>
  <c r="BU20" i="10"/>
  <c r="BU24" i="10"/>
  <c r="BW28" i="10"/>
  <c r="BU32" i="10"/>
  <c r="BV36" i="10"/>
  <c r="BV40" i="10"/>
  <c r="BQ44" i="10"/>
  <c r="BV48" i="10"/>
  <c r="BW52" i="10"/>
  <c r="BX56" i="10"/>
  <c r="BK60" i="10"/>
  <c r="BW64" i="10"/>
  <c r="BX68" i="10"/>
  <c r="BX72" i="10"/>
  <c r="BO76" i="10"/>
  <c r="BP76" i="10" s="1"/>
  <c r="BW80" i="10"/>
  <c r="BU84" i="10"/>
  <c r="BX8" i="10"/>
  <c r="J87" i="9"/>
  <c r="F87" i="9"/>
  <c r="I89" i="2"/>
  <c r="BP80" i="12"/>
  <c r="BQ68" i="12"/>
  <c r="BK68" i="12"/>
  <c r="BL68" i="12" s="1"/>
  <c r="BR64" i="12"/>
  <c r="BJ64" i="12"/>
  <c r="BQ52" i="12"/>
  <c r="BN52" i="12"/>
  <c r="G49" i="12"/>
  <c r="BI48" i="12"/>
  <c r="G38" i="12"/>
  <c r="G37" i="12"/>
  <c r="BM36" i="12"/>
  <c r="BJ36" i="12"/>
  <c r="BT32" i="12"/>
  <c r="BK32" i="12"/>
  <c r="BW84" i="10"/>
  <c r="BK84" i="10"/>
  <c r="BS72" i="10"/>
  <c r="BR72" i="10"/>
  <c r="BL72" i="10"/>
  <c r="BV68" i="10"/>
  <c r="BN68" i="10"/>
  <c r="BW56" i="10"/>
  <c r="BV56" i="10"/>
  <c r="BQ56" i="10"/>
  <c r="BN56" i="10"/>
  <c r="BU52" i="10"/>
  <c r="BM52" i="10"/>
  <c r="BU40" i="10"/>
  <c r="BT40" i="10"/>
  <c r="BN40" i="10"/>
  <c r="BL40" i="10"/>
  <c r="BX36" i="10"/>
  <c r="BT36" i="10"/>
  <c r="BL36" i="10"/>
  <c r="BV24" i="10"/>
  <c r="BT24" i="10"/>
  <c r="BN24" i="10"/>
  <c r="BM24" i="10"/>
  <c r="BW20" i="10"/>
  <c r="BS20" i="10"/>
  <c r="BT12" i="10"/>
  <c r="BS8" i="10"/>
  <c r="BQ8" i="10"/>
  <c r="BK8" i="10"/>
  <c r="BJ8" i="10"/>
  <c r="CC15" i="9"/>
  <c r="Q19" i="9"/>
  <c r="CB23" i="9"/>
  <c r="BZ31" i="9"/>
  <c r="BW39" i="9"/>
  <c r="CC47" i="9"/>
  <c r="CD51" i="9"/>
  <c r="BW55" i="9"/>
  <c r="CA79" i="9"/>
  <c r="BT83" i="9"/>
  <c r="BY7" i="9"/>
  <c r="BO33" i="2"/>
  <c r="BP33" i="2"/>
  <c r="BQ33" i="2"/>
  <c r="BR33" i="2"/>
  <c r="BS33" i="2"/>
  <c r="BT33" i="2"/>
  <c r="BU33" i="2"/>
  <c r="BV33" i="2"/>
  <c r="BW33" i="2"/>
  <c r="BX33" i="2"/>
  <c r="BY33" i="2"/>
  <c r="BZ33" i="2"/>
  <c r="CA33" i="2"/>
  <c r="CB33" i="2"/>
  <c r="CC33" i="2"/>
  <c r="BO37" i="2"/>
  <c r="BP37" i="2"/>
  <c r="BQ37" i="2"/>
  <c r="BR37" i="2"/>
  <c r="BS37" i="2"/>
  <c r="BT37" i="2"/>
  <c r="BU37" i="2"/>
  <c r="BV37" i="2"/>
  <c r="BW37" i="2"/>
  <c r="BX37" i="2"/>
  <c r="BY37" i="2"/>
  <c r="BZ37" i="2"/>
  <c r="CA37" i="2"/>
  <c r="CB37" i="2"/>
  <c r="CC37" i="2"/>
  <c r="BO41" i="2"/>
  <c r="BP41" i="2"/>
  <c r="BQ41" i="2"/>
  <c r="BR41" i="2"/>
  <c r="BS41" i="2"/>
  <c r="BT41" i="2"/>
  <c r="BU41" i="2"/>
  <c r="BV41" i="2"/>
  <c r="BW41" i="2"/>
  <c r="BX41" i="2"/>
  <c r="BY41" i="2"/>
  <c r="BZ41" i="2"/>
  <c r="CA41" i="2"/>
  <c r="CB41" i="2"/>
  <c r="CC41" i="2"/>
  <c r="BO45" i="2"/>
  <c r="BP45" i="2"/>
  <c r="BQ45" i="2"/>
  <c r="BR45" i="2"/>
  <c r="BS45" i="2"/>
  <c r="BT45" i="2"/>
  <c r="BU45" i="2"/>
  <c r="BV45" i="2"/>
  <c r="BW45" i="2"/>
  <c r="BX45" i="2"/>
  <c r="BY45" i="2"/>
  <c r="BZ45" i="2"/>
  <c r="CA45" i="2"/>
  <c r="CB45" i="2"/>
  <c r="CC45" i="2"/>
  <c r="BO49" i="2"/>
  <c r="BP49" i="2"/>
  <c r="BQ49" i="2"/>
  <c r="BR49" i="2"/>
  <c r="BS49" i="2"/>
  <c r="BT49" i="2"/>
  <c r="BU49" i="2"/>
  <c r="BV49" i="2"/>
  <c r="BW49" i="2"/>
  <c r="BX49" i="2"/>
  <c r="BY49" i="2"/>
  <c r="BZ49" i="2"/>
  <c r="CA49" i="2"/>
  <c r="CB49" i="2"/>
  <c r="CC49" i="2"/>
  <c r="BO53" i="2"/>
  <c r="BP53" i="2"/>
  <c r="BQ53" i="2"/>
  <c r="BR53" i="2"/>
  <c r="BS53" i="2"/>
  <c r="BT53" i="2"/>
  <c r="BU53" i="2"/>
  <c r="BV53" i="2"/>
  <c r="BW53" i="2"/>
  <c r="BX53" i="2"/>
  <c r="BY53" i="2"/>
  <c r="BZ53" i="2"/>
  <c r="CA53" i="2"/>
  <c r="CB53" i="2"/>
  <c r="CC53" i="2"/>
  <c r="BO57" i="2"/>
  <c r="BP57" i="2"/>
  <c r="BQ57" i="2"/>
  <c r="BR57" i="2"/>
  <c r="BS57" i="2"/>
  <c r="BT57" i="2"/>
  <c r="BU57" i="2"/>
  <c r="BV57" i="2"/>
  <c r="BW57" i="2"/>
  <c r="BX57" i="2"/>
  <c r="BY57" i="2"/>
  <c r="BZ57" i="2"/>
  <c r="CA57" i="2"/>
  <c r="CB57" i="2"/>
  <c r="CC57" i="2"/>
  <c r="BO61" i="2"/>
  <c r="BP61" i="2"/>
  <c r="BQ61" i="2"/>
  <c r="BR61" i="2"/>
  <c r="BS61" i="2"/>
  <c r="BT61" i="2"/>
  <c r="BU61" i="2"/>
  <c r="BV61" i="2"/>
  <c r="BW61" i="2"/>
  <c r="BX61" i="2"/>
  <c r="BY61" i="2"/>
  <c r="BZ61" i="2"/>
  <c r="CA61" i="2"/>
  <c r="CB61" i="2"/>
  <c r="CC61" i="2"/>
  <c r="BO65" i="2"/>
  <c r="BP65" i="2"/>
  <c r="BQ65" i="2"/>
  <c r="BR65" i="2"/>
  <c r="BS65" i="2"/>
  <c r="BT65" i="2"/>
  <c r="BU65" i="2"/>
  <c r="BV65" i="2"/>
  <c r="BW65" i="2"/>
  <c r="BX65" i="2"/>
  <c r="BY65" i="2"/>
  <c r="BZ65" i="2"/>
  <c r="CA65" i="2"/>
  <c r="CB65" i="2"/>
  <c r="CC65" i="2"/>
  <c r="BO69" i="2"/>
  <c r="BP69" i="2"/>
  <c r="BQ69" i="2"/>
  <c r="BR69" i="2"/>
  <c r="BS69" i="2"/>
  <c r="BT69" i="2"/>
  <c r="BU69" i="2"/>
  <c r="BV69" i="2"/>
  <c r="BW69" i="2"/>
  <c r="BX69" i="2"/>
  <c r="BY69" i="2"/>
  <c r="BZ69" i="2"/>
  <c r="CA69" i="2"/>
  <c r="CB69" i="2"/>
  <c r="CC69" i="2"/>
  <c r="BO73" i="2"/>
  <c r="BP73" i="2"/>
  <c r="BQ73" i="2"/>
  <c r="BR73" i="2"/>
  <c r="BS73" i="2"/>
  <c r="BT73" i="2"/>
  <c r="BU73" i="2"/>
  <c r="BV73" i="2"/>
  <c r="BW73" i="2"/>
  <c r="BX73" i="2"/>
  <c r="BY73" i="2"/>
  <c r="BZ73" i="2"/>
  <c r="CA73" i="2"/>
  <c r="CB73" i="2"/>
  <c r="CC73" i="2"/>
  <c r="BO77" i="2"/>
  <c r="BP77" i="2"/>
  <c r="BQ77" i="2"/>
  <c r="BR77" i="2"/>
  <c r="BS77" i="2"/>
  <c r="BT77" i="2"/>
  <c r="BU77" i="2"/>
  <c r="BV77" i="2"/>
  <c r="BW77" i="2"/>
  <c r="BX77" i="2"/>
  <c r="BY77" i="2"/>
  <c r="BZ77" i="2"/>
  <c r="CA77" i="2"/>
  <c r="CB77" i="2"/>
  <c r="CC77" i="2"/>
  <c r="BO81" i="2"/>
  <c r="BP81" i="2"/>
  <c r="BQ81" i="2"/>
  <c r="BR81" i="2"/>
  <c r="BS81" i="2"/>
  <c r="BT81" i="2"/>
  <c r="BU81" i="2"/>
  <c r="BV81" i="2"/>
  <c r="BW81" i="2"/>
  <c r="BX81" i="2"/>
  <c r="BY81" i="2"/>
  <c r="BZ81" i="2"/>
  <c r="CA81" i="2"/>
  <c r="CB81" i="2"/>
  <c r="CC81" i="2"/>
  <c r="BO85" i="2"/>
  <c r="BP85" i="2"/>
  <c r="BQ85" i="2"/>
  <c r="BR85" i="2"/>
  <c r="BS85" i="2"/>
  <c r="BT85" i="2"/>
  <c r="BU85" i="2"/>
  <c r="BV85" i="2"/>
  <c r="BW85" i="2"/>
  <c r="BX85" i="2"/>
  <c r="BY85" i="2"/>
  <c r="BZ85" i="2"/>
  <c r="CA85" i="2"/>
  <c r="CB85" i="2"/>
  <c r="CC85" i="2"/>
  <c r="BO13" i="2"/>
  <c r="BP13" i="2"/>
  <c r="BQ13" i="2"/>
  <c r="BR13" i="2"/>
  <c r="BS13" i="2"/>
  <c r="BT13" i="2"/>
  <c r="BU13" i="2" s="1"/>
  <c r="BV13" i="2"/>
  <c r="BW13" i="2"/>
  <c r="BX13" i="2"/>
  <c r="CA13" i="2"/>
  <c r="CB13" i="2"/>
  <c r="CC13" i="2"/>
  <c r="BO17" i="2"/>
  <c r="BP17" i="2"/>
  <c r="BQ17" i="2"/>
  <c r="BR17" i="2"/>
  <c r="BS17" i="2"/>
  <c r="BT17" i="2"/>
  <c r="BU17" i="2"/>
  <c r="BV17" i="2"/>
  <c r="BW17" i="2"/>
  <c r="BX17" i="2"/>
  <c r="BY17" i="2"/>
  <c r="CA17" i="2"/>
  <c r="CB17" i="2"/>
  <c r="CC17" i="2"/>
  <c r="BO21" i="2"/>
  <c r="BP21" i="2"/>
  <c r="BQ21" i="2"/>
  <c r="BR21" i="2"/>
  <c r="BS21" i="2"/>
  <c r="BT21" i="2"/>
  <c r="BU21" i="2"/>
  <c r="BV21" i="2"/>
  <c r="BW21" i="2"/>
  <c r="BX21" i="2"/>
  <c r="CA21" i="2"/>
  <c r="CB21" i="2"/>
  <c r="CC21" i="2"/>
  <c r="BO25" i="2"/>
  <c r="BP25" i="2"/>
  <c r="BQ25" i="2"/>
  <c r="BR25" i="2"/>
  <c r="BS25" i="2"/>
  <c r="BT25" i="2"/>
  <c r="BU25" i="2"/>
  <c r="BV25" i="2"/>
  <c r="BW25" i="2"/>
  <c r="BX25" i="2"/>
  <c r="CA25" i="2"/>
  <c r="CB25" i="2"/>
  <c r="CC25" i="2"/>
  <c r="BO29" i="2"/>
  <c r="BP29" i="2"/>
  <c r="BQ29" i="2"/>
  <c r="BR29" i="2"/>
  <c r="BS29" i="2"/>
  <c r="BT29" i="2"/>
  <c r="BU29" i="2"/>
  <c r="BV29" i="2"/>
  <c r="BW29" i="2"/>
  <c r="BX29" i="2"/>
  <c r="BY29" i="2"/>
  <c r="BZ29" i="2"/>
  <c r="CA29" i="2"/>
  <c r="CB29" i="2"/>
  <c r="CC29" i="2"/>
  <c r="N89" i="2"/>
  <c r="S18" i="13" s="1"/>
  <c r="BT9" i="2"/>
  <c r="BU9" i="2" s="1"/>
  <c r="CC9" i="2"/>
  <c r="CB9" i="2"/>
  <c r="CA9" i="2"/>
  <c r="BX9" i="2"/>
  <c r="BW9" i="2"/>
  <c r="BV9" i="2"/>
  <c r="BS9" i="2"/>
  <c r="BR9" i="2"/>
  <c r="BQ9" i="2"/>
  <c r="BP9" i="2"/>
  <c r="BO9" i="2"/>
  <c r="BM159" i="4"/>
  <c r="BM135" i="4"/>
  <c r="BM136" i="4"/>
  <c r="BM137" i="4"/>
  <c r="BM138" i="4"/>
  <c r="BM139" i="4"/>
  <c r="BM140" i="4"/>
  <c r="BM141" i="4"/>
  <c r="BM142" i="4"/>
  <c r="BM143" i="4"/>
  <c r="BM144" i="4"/>
  <c r="BM145" i="4"/>
  <c r="BM146" i="4"/>
  <c r="BM147" i="4"/>
  <c r="BM148" i="4"/>
  <c r="BM149" i="4"/>
  <c r="BM150" i="4"/>
  <c r="BM151" i="4"/>
  <c r="BM152" i="4"/>
  <c r="BM153" i="4"/>
  <c r="BM154" i="4"/>
  <c r="BM155" i="4"/>
  <c r="BM156" i="4"/>
  <c r="BM157" i="4"/>
  <c r="BM158" i="4"/>
  <c r="BM134" i="4"/>
  <c r="BM130" i="4"/>
  <c r="BM131" i="4"/>
  <c r="BM132" i="4"/>
  <c r="BM133" i="4"/>
  <c r="BM129" i="4"/>
  <c r="BM68" i="4"/>
  <c r="BM69" i="4"/>
  <c r="BM70" i="4"/>
  <c r="BM71" i="4"/>
  <c r="BM72" i="4"/>
  <c r="BM73" i="4"/>
  <c r="BM74" i="4"/>
  <c r="BM75" i="4"/>
  <c r="BM76" i="4"/>
  <c r="BM77" i="4"/>
  <c r="BM78" i="4"/>
  <c r="BM79" i="4"/>
  <c r="BM80" i="4"/>
  <c r="BM81" i="4"/>
  <c r="BM82" i="4"/>
  <c r="BM83" i="4"/>
  <c r="BM84" i="4"/>
  <c r="BM85" i="4"/>
  <c r="BM86" i="4"/>
  <c r="BM87" i="4"/>
  <c r="BM88" i="4"/>
  <c r="BM89" i="4"/>
  <c r="BM90" i="4"/>
  <c r="BM91" i="4"/>
  <c r="BM92" i="4"/>
  <c r="BM93" i="4"/>
  <c r="BM94" i="4"/>
  <c r="BM95" i="4"/>
  <c r="BM96" i="4"/>
  <c r="BM97" i="4"/>
  <c r="BM98" i="4"/>
  <c r="BM99" i="4"/>
  <c r="BM100" i="4"/>
  <c r="BM101" i="4"/>
  <c r="BM102" i="4"/>
  <c r="BM103" i="4"/>
  <c r="BM104" i="4"/>
  <c r="BM105" i="4"/>
  <c r="BM106" i="4"/>
  <c r="BM107" i="4"/>
  <c r="BM108" i="4"/>
  <c r="BM109" i="4"/>
  <c r="BM110" i="4"/>
  <c r="BM111" i="4"/>
  <c r="BM112" i="4"/>
  <c r="BM113" i="4"/>
  <c r="BM114" i="4"/>
  <c r="BM115" i="4"/>
  <c r="BM116" i="4"/>
  <c r="BM117" i="4"/>
  <c r="BM118" i="4"/>
  <c r="BM119" i="4"/>
  <c r="BM120" i="4"/>
  <c r="BM121" i="4"/>
  <c r="BM122" i="4"/>
  <c r="BM123" i="4"/>
  <c r="BM124" i="4"/>
  <c r="BM125" i="4"/>
  <c r="BM126" i="4"/>
  <c r="BM127" i="4"/>
  <c r="BM128" i="4"/>
  <c r="BM67" i="4"/>
  <c r="CD43" i="9"/>
  <c r="CC75" i="9"/>
  <c r="CC59" i="9"/>
  <c r="CD27" i="9"/>
  <c r="CD83" i="9"/>
  <c r="CC67" i="9"/>
  <c r="CA51" i="9"/>
  <c r="CA35" i="9"/>
  <c r="CC19" i="9"/>
  <c r="BX75" i="9"/>
  <c r="CA11" i="9"/>
  <c r="BX47" i="9"/>
  <c r="BU35" i="9"/>
  <c r="BV35" i="9" s="1"/>
  <c r="BZ51" i="9"/>
  <c r="BS19" i="9"/>
  <c r="Q67" i="9"/>
  <c r="BY83" i="9"/>
  <c r="Q27" i="9"/>
  <c r="G4" i="12"/>
  <c r="G7" i="12"/>
  <c r="BS4" i="12"/>
  <c r="BX43" i="9"/>
  <c r="Q59" i="9"/>
  <c r="BM4" i="12"/>
  <c r="BY27" i="9"/>
  <c r="BP43" i="9"/>
  <c r="BH4" i="12"/>
  <c r="CB19" i="9"/>
  <c r="BU51" i="9"/>
  <c r="BV51" i="9" s="1"/>
  <c r="CB67" i="9"/>
  <c r="BP83" i="9"/>
  <c r="CD35" i="9"/>
  <c r="BQ51" i="9"/>
  <c r="BX67" i="9"/>
  <c r="BS47" i="9"/>
  <c r="BZ11" i="9"/>
  <c r="BR19" i="9"/>
  <c r="BW19" i="9"/>
  <c r="CA19" i="9"/>
  <c r="BT35" i="9"/>
  <c r="BY35" i="9"/>
  <c r="CC35" i="9"/>
  <c r="BT51" i="9"/>
  <c r="BY51" i="9"/>
  <c r="CC51" i="9"/>
  <c r="BR67" i="9"/>
  <c r="BW67" i="9"/>
  <c r="CA67" i="9"/>
  <c r="BS83" i="9"/>
  <c r="BX83" i="9"/>
  <c r="CB83" i="9"/>
  <c r="BU19" i="9"/>
  <c r="BV19" i="9" s="1"/>
  <c r="BZ19" i="9"/>
  <c r="CD19" i="9"/>
  <c r="BS35" i="9"/>
  <c r="BX35" i="9"/>
  <c r="CB35" i="9"/>
  <c r="BS51" i="9"/>
  <c r="BX51" i="9"/>
  <c r="CB51" i="9"/>
  <c r="BU67" i="9"/>
  <c r="BV67" i="9" s="1"/>
  <c r="BZ67" i="9"/>
  <c r="CD67" i="9"/>
  <c r="BR83" i="9"/>
  <c r="BW83" i="9"/>
  <c r="CA83" i="9"/>
  <c r="BT19" i="9"/>
  <c r="BY19" i="9"/>
  <c r="BW35" i="9"/>
  <c r="BR51" i="9"/>
  <c r="BP67" i="9"/>
  <c r="BT67" i="9"/>
  <c r="BY67" i="9"/>
  <c r="BU83" i="9"/>
  <c r="BV83" i="9" s="1"/>
  <c r="BZ83" i="9"/>
  <c r="BP20" i="12"/>
  <c r="BX27" i="9"/>
  <c r="BT31" i="9"/>
  <c r="Q43" i="9"/>
  <c r="BZ63" i="9"/>
  <c r="BW75" i="9"/>
  <c r="BT79" i="9"/>
  <c r="G19" i="12"/>
  <c r="BP27" i="9"/>
  <c r="BS31" i="9"/>
  <c r="BY43" i="9"/>
  <c r="BW59" i="9"/>
  <c r="CC63" i="9"/>
  <c r="Q75" i="9"/>
  <c r="BT47" i="9"/>
  <c r="BX63" i="9"/>
  <c r="BK20" i="12"/>
  <c r="BL20" i="12" s="1"/>
  <c r="BZ17" i="2"/>
  <c r="BT27" i="9"/>
  <c r="CC27" i="9"/>
  <c r="BT43" i="9"/>
  <c r="CC43" i="9"/>
  <c r="CB59" i="9"/>
  <c r="BS75" i="9"/>
  <c r="BG20" i="12"/>
  <c r="BQ11" i="9"/>
  <c r="BS27" i="9"/>
  <c r="BS43" i="9"/>
  <c r="CB43" i="9"/>
  <c r="BR59" i="9"/>
  <c r="CA59" i="9"/>
  <c r="CA75" i="9"/>
  <c r="BT20" i="12"/>
  <c r="BP11" i="9"/>
  <c r="BY11" i="9"/>
  <c r="CC11" i="9"/>
  <c r="CB7" i="9"/>
  <c r="Q11" i="9"/>
  <c r="BS11" i="9"/>
  <c r="BW27" i="9"/>
  <c r="CA27" i="9"/>
  <c r="BR43" i="9"/>
  <c r="BW43" i="9"/>
  <c r="CA43" i="9"/>
  <c r="BQ59" i="9"/>
  <c r="BU59" i="9"/>
  <c r="BV59" i="9" s="1"/>
  <c r="BZ59" i="9"/>
  <c r="BQ75" i="9"/>
  <c r="BU75" i="9"/>
  <c r="BV75" i="9" s="1"/>
  <c r="BZ75" i="9"/>
  <c r="BR11" i="9"/>
  <c r="BW11" i="9"/>
  <c r="BQ27" i="9"/>
  <c r="BU27" i="9"/>
  <c r="BV27" i="9" s="1"/>
  <c r="BZ27" i="9"/>
  <c r="BQ43" i="9"/>
  <c r="BU43" i="9"/>
  <c r="BV43" i="9" s="1"/>
  <c r="BZ43" i="9"/>
  <c r="BP59" i="9"/>
  <c r="BT59" i="9"/>
  <c r="BY59" i="9"/>
  <c r="BP75" i="9"/>
  <c r="BT75" i="9"/>
  <c r="BY75" i="9"/>
  <c r="BY21" i="2"/>
  <c r="BZ21" i="2"/>
  <c r="BY13" i="2"/>
  <c r="BT16" i="12"/>
  <c r="G17" i="12"/>
  <c r="G18" i="12"/>
  <c r="G16" i="12"/>
  <c r="BZ25" i="2"/>
  <c r="BR8" i="12"/>
  <c r="BN8" i="12"/>
  <c r="BW15" i="9"/>
  <c r="CB15" i="9"/>
  <c r="BY15" i="9"/>
  <c r="BI8" i="12"/>
  <c r="G11" i="12"/>
  <c r="G8" i="12"/>
  <c r="G10" i="12"/>
  <c r="BF20" i="12"/>
  <c r="BJ20" i="12"/>
  <c r="BO20" i="12"/>
  <c r="BS20" i="12"/>
  <c r="G23" i="12"/>
  <c r="G20" i="12"/>
  <c r="BI20" i="12"/>
  <c r="BN20" i="12"/>
  <c r="BR20" i="12"/>
  <c r="G22" i="12"/>
  <c r="BH20" i="12"/>
  <c r="BM20" i="12"/>
  <c r="BQ20" i="12"/>
  <c r="BH8" i="12"/>
  <c r="BM8" i="12"/>
  <c r="BQ8" i="12"/>
  <c r="G9" i="12"/>
  <c r="BG8" i="12"/>
  <c r="BK8" i="12"/>
  <c r="BL8" i="12" s="1"/>
  <c r="BP8" i="12"/>
  <c r="BT8" i="12"/>
  <c r="BF8" i="12"/>
  <c r="BJ8" i="12"/>
  <c r="BO8" i="12"/>
  <c r="BS8" i="12"/>
  <c r="BY25" i="2"/>
  <c r="BQ4" i="12"/>
  <c r="BG4" i="12"/>
  <c r="BK4" i="12"/>
  <c r="BL4" i="12" s="1"/>
  <c r="BR4" i="12"/>
  <c r="G6" i="12"/>
  <c r="BF4" i="12"/>
  <c r="BJ4" i="12"/>
  <c r="BO4" i="12"/>
  <c r="G5" i="12"/>
  <c r="BP4" i="12"/>
  <c r="BI4" i="12"/>
  <c r="BN4" i="12"/>
  <c r="BU8" i="10"/>
  <c r="BT8" i="10"/>
  <c r="BZ9" i="2"/>
  <c r="BY9" i="2"/>
  <c r="BZ13" i="2"/>
  <c r="O89" i="2" l="1"/>
  <c r="M42" i="5"/>
  <c r="BF61" i="5"/>
  <c r="BF63" i="5" s="1"/>
  <c r="AC21" i="5"/>
  <c r="R42" i="5" s="1"/>
  <c r="S11" i="9"/>
  <c r="BO8" i="10"/>
  <c r="BP8" i="10" s="1"/>
  <c r="BN12" i="10"/>
  <c r="BJ24" i="10"/>
  <c r="BS24" i="10"/>
  <c r="BN28" i="10"/>
  <c r="BJ40" i="10"/>
  <c r="BS40" i="10"/>
  <c r="BT44" i="10"/>
  <c r="BL56" i="10"/>
  <c r="BU56" i="10"/>
  <c r="BR68" i="10"/>
  <c r="BN72" i="10"/>
  <c r="BW72" i="10"/>
  <c r="BH32" i="12"/>
  <c r="BF36" i="12"/>
  <c r="BR36" i="12"/>
  <c r="G48" i="12"/>
  <c r="BH52" i="12"/>
  <c r="BF64" i="12"/>
  <c r="BH68" i="12"/>
  <c r="G71" i="12"/>
  <c r="BL8" i="10"/>
  <c r="BW8" i="10"/>
  <c r="BO24" i="10"/>
  <c r="BP24" i="10" s="1"/>
  <c r="BX24" i="10"/>
  <c r="BO40" i="10"/>
  <c r="BP40" i="10" s="1"/>
  <c r="BX40" i="10"/>
  <c r="BJ56" i="10"/>
  <c r="BR56" i="10"/>
  <c r="BM72" i="10"/>
  <c r="BU72" i="10"/>
  <c r="BQ24" i="12"/>
  <c r="G36" i="12"/>
  <c r="BO36" i="12"/>
  <c r="BO40" i="12"/>
  <c r="G52" i="12"/>
  <c r="BS52" i="12"/>
  <c r="BF68" i="12"/>
  <c r="BT68" i="12"/>
  <c r="BN8" i="10"/>
  <c r="BV8" i="10"/>
  <c r="BK20" i="10"/>
  <c r="BK24" i="10"/>
  <c r="BR24" i="10"/>
  <c r="BW24" i="10"/>
  <c r="BO36" i="10"/>
  <c r="BK40" i="10"/>
  <c r="BQ40" i="10"/>
  <c r="BW40" i="10"/>
  <c r="BQ52" i="10"/>
  <c r="BM56" i="10"/>
  <c r="BS56" i="10"/>
  <c r="BJ68" i="10"/>
  <c r="BJ72" i="10"/>
  <c r="BQ72" i="10"/>
  <c r="BV72" i="10"/>
  <c r="BK24" i="12"/>
  <c r="BP32" i="12"/>
  <c r="BI36" i="12"/>
  <c r="BQ36" i="12"/>
  <c r="G39" i="12"/>
  <c r="BQ48" i="12"/>
  <c r="BJ52" i="12"/>
  <c r="G54" i="12"/>
  <c r="G66" i="12"/>
  <c r="BO68" i="12"/>
  <c r="BG80" i="12"/>
  <c r="CB11" i="9"/>
  <c r="CD11" i="9"/>
  <c r="BZ35" i="9"/>
  <c r="BN60" i="10"/>
  <c r="BU76" i="10"/>
  <c r="BR40" i="12"/>
  <c r="BT56" i="12"/>
  <c r="BM72" i="12"/>
  <c r="BT60" i="10"/>
  <c r="BX76" i="10"/>
  <c r="BI12" i="12"/>
  <c r="G14" i="12"/>
  <c r="BQ83" i="9"/>
  <c r="BW51" i="9"/>
  <c r="BR35" i="9"/>
  <c r="BP19" i="9"/>
  <c r="BQ67" i="9"/>
  <c r="Q51" i="9"/>
  <c r="Q35" i="9"/>
  <c r="BQ19" i="9"/>
  <c r="Q83" i="9"/>
  <c r="BP51" i="9"/>
  <c r="BP35" i="9"/>
  <c r="CC83" i="9"/>
  <c r="BX19" i="9"/>
  <c r="BQ35" i="9"/>
  <c r="BS67" i="9"/>
  <c r="BM8" i="10"/>
  <c r="BR8" i="10"/>
  <c r="BL24" i="10"/>
  <c r="BQ24" i="10"/>
  <c r="BM40" i="10"/>
  <c r="BR40" i="10"/>
  <c r="BK56" i="10"/>
  <c r="BO56" i="10"/>
  <c r="BP56" i="10" s="1"/>
  <c r="BT56" i="10"/>
  <c r="BK72" i="10"/>
  <c r="BO72" i="10"/>
  <c r="BP72" i="10" s="1"/>
  <c r="BT72" i="10"/>
  <c r="BS84" i="10"/>
  <c r="BH36" i="12"/>
  <c r="BN36" i="12"/>
  <c r="BS36" i="12"/>
  <c r="BM48" i="12"/>
  <c r="BF52" i="12"/>
  <c r="BM52" i="12"/>
  <c r="BR52" i="12"/>
  <c r="G55" i="12"/>
  <c r="BN64" i="12"/>
  <c r="BG68" i="12"/>
  <c r="BM68" i="12"/>
  <c r="BS68" i="12"/>
  <c r="BI52" i="12"/>
  <c r="BO52" i="12"/>
  <c r="G53" i="12"/>
  <c r="BJ68" i="12"/>
  <c r="BP68" i="12"/>
  <c r="G69" i="12"/>
  <c r="BW48" i="10"/>
  <c r="BI60" i="12"/>
  <c r="BS12" i="12"/>
  <c r="BS55" i="9"/>
  <c r="BO12" i="12"/>
  <c r="BQ12" i="12"/>
  <c r="BT12" i="12"/>
  <c r="BW12" i="10"/>
  <c r="BR28" i="10"/>
  <c r="BK44" i="10"/>
  <c r="BW60" i="10"/>
  <c r="BL76" i="10"/>
  <c r="BK80" i="10"/>
  <c r="BT24" i="12"/>
  <c r="BF40" i="12"/>
  <c r="G43" i="12"/>
  <c r="BS76" i="12"/>
  <c r="G13" i="12"/>
  <c r="BN12" i="12"/>
  <c r="BJ12" i="12"/>
  <c r="BH12" i="12"/>
  <c r="BR23" i="9"/>
  <c r="BY39" i="9"/>
  <c r="BX16" i="10"/>
  <c r="BT64" i="10"/>
  <c r="BN28" i="12"/>
  <c r="BQ44" i="12"/>
  <c r="G12" i="12"/>
  <c r="BK12" i="12"/>
  <c r="BL12" i="12" s="1"/>
  <c r="BZ15" i="9"/>
  <c r="BS79" i="9"/>
  <c r="BQ47" i="9"/>
  <c r="CA47" i="9"/>
  <c r="CB47" i="9"/>
  <c r="BU79" i="9"/>
  <c r="BV79" i="9" s="1"/>
  <c r="BK16" i="10"/>
  <c r="BM32" i="10"/>
  <c r="BJ48" i="10"/>
  <c r="BX64" i="10"/>
  <c r="BO80" i="10"/>
  <c r="BP80" i="10" s="1"/>
  <c r="BR28" i="12"/>
  <c r="BG36" i="12"/>
  <c r="BK36" i="12"/>
  <c r="BL36" i="12" s="1"/>
  <c r="BP36" i="12"/>
  <c r="G45" i="12"/>
  <c r="BG52" i="12"/>
  <c r="BK52" i="12"/>
  <c r="BL52" i="12" s="1"/>
  <c r="BP52" i="12"/>
  <c r="BN60" i="12"/>
  <c r="G68" i="12"/>
  <c r="BI68" i="12"/>
  <c r="BN68" i="12"/>
  <c r="BR68" i="12"/>
  <c r="BF76" i="12"/>
  <c r="G79" i="12"/>
  <c r="BO16" i="10"/>
  <c r="BP16" i="10" s="1"/>
  <c r="BR32" i="10"/>
  <c r="BN48" i="10"/>
  <c r="BK64" i="10"/>
  <c r="BT80" i="10"/>
  <c r="G28" i="12"/>
  <c r="G30" i="12"/>
  <c r="BH44" i="12"/>
  <c r="BR60" i="12"/>
  <c r="BJ76" i="12"/>
  <c r="BT16" i="10"/>
  <c r="BV32" i="10"/>
  <c r="BS48" i="10"/>
  <c r="BO64" i="10"/>
  <c r="BP64" i="10" s="1"/>
  <c r="BX80" i="10"/>
  <c r="BI28" i="12"/>
  <c r="BM44" i="12"/>
  <c r="G60" i="12"/>
  <c r="G62" i="12"/>
  <c r="BO76" i="12"/>
  <c r="BR12" i="12"/>
  <c r="G15" i="12"/>
  <c r="BF12" i="12"/>
  <c r="BM12" i="12"/>
  <c r="BP12" i="12"/>
  <c r="BT23" i="9"/>
  <c r="BU39" i="9"/>
  <c r="BV39" i="9" s="1"/>
  <c r="BR39" i="9"/>
  <c r="BL16" i="10"/>
  <c r="BQ16" i="10"/>
  <c r="BU16" i="10"/>
  <c r="BJ32" i="10"/>
  <c r="BN32" i="10"/>
  <c r="BS32" i="10"/>
  <c r="BW32" i="10"/>
  <c r="BK48" i="10"/>
  <c r="BO48" i="10"/>
  <c r="BP48" i="10" s="1"/>
  <c r="BT48" i="10"/>
  <c r="BX48" i="10"/>
  <c r="BL64" i="10"/>
  <c r="BQ64" i="10"/>
  <c r="BU64" i="10"/>
  <c r="BL80" i="10"/>
  <c r="BQ80" i="10"/>
  <c r="BU80" i="10"/>
  <c r="BF28" i="12"/>
  <c r="BJ28" i="12"/>
  <c r="BO28" i="12"/>
  <c r="BS28" i="12"/>
  <c r="G31" i="12"/>
  <c r="G44" i="12"/>
  <c r="BI44" i="12"/>
  <c r="BN44" i="12"/>
  <c r="BR44" i="12"/>
  <c r="G46" i="12"/>
  <c r="BF60" i="12"/>
  <c r="BJ60" i="12"/>
  <c r="BO60" i="12"/>
  <c r="BS60" i="12"/>
  <c r="G63" i="12"/>
  <c r="BG76" i="12"/>
  <c r="BK76" i="12"/>
  <c r="BL76" i="12" s="1"/>
  <c r="BP76" i="12"/>
  <c r="BT76" i="12"/>
  <c r="BM16" i="10"/>
  <c r="BR16" i="10"/>
  <c r="BV16" i="10"/>
  <c r="BK32" i="10"/>
  <c r="BO32" i="10"/>
  <c r="BP32" i="10" s="1"/>
  <c r="BT32" i="10"/>
  <c r="BX32" i="10"/>
  <c r="BL48" i="10"/>
  <c r="BQ48" i="10"/>
  <c r="BU48" i="10"/>
  <c r="BM64" i="10"/>
  <c r="BR64" i="10"/>
  <c r="BV64" i="10"/>
  <c r="BM80" i="10"/>
  <c r="BR80" i="10"/>
  <c r="BV80" i="10"/>
  <c r="BG28" i="12"/>
  <c r="BK28" i="12"/>
  <c r="BL28" i="12" s="1"/>
  <c r="BP28" i="12"/>
  <c r="BT28" i="12"/>
  <c r="BF44" i="12"/>
  <c r="BJ44" i="12"/>
  <c r="BO44" i="12"/>
  <c r="BS44" i="12"/>
  <c r="G47" i="12"/>
  <c r="BG60" i="12"/>
  <c r="BK60" i="12"/>
  <c r="BL60" i="12" s="1"/>
  <c r="BP60" i="12"/>
  <c r="BT60" i="12"/>
  <c r="BH76" i="12"/>
  <c r="BM76" i="12"/>
  <c r="BQ76" i="12"/>
  <c r="G77" i="12"/>
  <c r="BJ16" i="10"/>
  <c r="BN16" i="10"/>
  <c r="BS16" i="10"/>
  <c r="BL32" i="10"/>
  <c r="BQ32" i="10"/>
  <c r="BM48" i="10"/>
  <c r="BR48" i="10"/>
  <c r="BJ64" i="10"/>
  <c r="BN64" i="10"/>
  <c r="BS64" i="10"/>
  <c r="BJ80" i="10"/>
  <c r="BN80" i="10"/>
  <c r="BS80" i="10"/>
  <c r="BH28" i="12"/>
  <c r="BM28" i="12"/>
  <c r="BQ28" i="12"/>
  <c r="BG44" i="12"/>
  <c r="BK44" i="12"/>
  <c r="BL44" i="12" s="1"/>
  <c r="BP44" i="12"/>
  <c r="BH60" i="12"/>
  <c r="BM60" i="12"/>
  <c r="BQ60" i="12"/>
  <c r="G76" i="12"/>
  <c r="BI76" i="12"/>
  <c r="BN76" i="12"/>
  <c r="BR76" i="12"/>
  <c r="BU71" i="9"/>
  <c r="BV71" i="9" s="1"/>
  <c r="BW71" i="9"/>
  <c r="BS23" i="9"/>
  <c r="CD55" i="9"/>
  <c r="CA71" i="9"/>
  <c r="BS39" i="9"/>
  <c r="CB71" i="9"/>
  <c r="BQ23" i="9"/>
  <c r="BY71" i="9"/>
  <c r="BY23" i="9"/>
  <c r="BT71" i="9"/>
  <c r="BQ55" i="9"/>
  <c r="BZ39" i="9"/>
  <c r="BQ71" i="9"/>
  <c r="CA55" i="9"/>
  <c r="BX55" i="9"/>
  <c r="BX23" i="9"/>
  <c r="CD39" i="9"/>
  <c r="BT39" i="9"/>
  <c r="CC39" i="9"/>
  <c r="Q39" i="9"/>
  <c r="BQ39" i="9"/>
  <c r="BP23" i="9"/>
  <c r="BP71" i="9"/>
  <c r="BZ55" i="9"/>
  <c r="Q23" i="9"/>
  <c r="BP39" i="9"/>
  <c r="CD23" i="9"/>
  <c r="BW76" i="10"/>
  <c r="BS76" i="10"/>
  <c r="BN76" i="10"/>
  <c r="BJ76" i="10"/>
  <c r="BV76" i="10"/>
  <c r="BR76" i="10"/>
  <c r="BM76" i="10"/>
  <c r="BV60" i="10"/>
  <c r="BR60" i="10"/>
  <c r="BM60" i="10"/>
  <c r="BU60" i="10"/>
  <c r="BQ60" i="10"/>
  <c r="BL60" i="10"/>
  <c r="BW44" i="10"/>
  <c r="BS44" i="10"/>
  <c r="BN44" i="10"/>
  <c r="BJ44" i="10"/>
  <c r="BV44" i="10"/>
  <c r="BR44" i="10"/>
  <c r="BM44" i="10"/>
  <c r="BU28" i="10"/>
  <c r="BQ28" i="10"/>
  <c r="BL28" i="10"/>
  <c r="BX28" i="10"/>
  <c r="BT28" i="10"/>
  <c r="BO28" i="10"/>
  <c r="BP28" i="10" s="1"/>
  <c r="BK28" i="10"/>
  <c r="BV12" i="10"/>
  <c r="BR12" i="10"/>
  <c r="BM12" i="10"/>
  <c r="BU12" i="10"/>
  <c r="BQ12" i="10"/>
  <c r="BL12" i="10"/>
  <c r="BT72" i="12"/>
  <c r="BP72" i="12"/>
  <c r="BK72" i="12"/>
  <c r="BL72" i="12" s="1"/>
  <c r="BG72" i="12"/>
  <c r="G75" i="12"/>
  <c r="BS72" i="12"/>
  <c r="BO72" i="12"/>
  <c r="BJ72" i="12"/>
  <c r="BF72" i="12"/>
  <c r="G74" i="12"/>
  <c r="BR72" i="12"/>
  <c r="BN72" i="12"/>
  <c r="BI72" i="12"/>
  <c r="G72" i="12"/>
  <c r="G59" i="12"/>
  <c r="BS56" i="12"/>
  <c r="BO56" i="12"/>
  <c r="BJ56" i="12"/>
  <c r="BF56" i="12"/>
  <c r="G58" i="12"/>
  <c r="BR56" i="12"/>
  <c r="BN56" i="12"/>
  <c r="BI56" i="12"/>
  <c r="G56" i="12"/>
  <c r="G57" i="12"/>
  <c r="BQ56" i="12"/>
  <c r="BM56" i="12"/>
  <c r="BH56" i="12"/>
  <c r="G41" i="12"/>
  <c r="BQ40" i="12"/>
  <c r="BM40" i="12"/>
  <c r="BH40" i="12"/>
  <c r="BT40" i="12"/>
  <c r="BP40" i="12"/>
  <c r="BK40" i="12"/>
  <c r="BL40" i="12" s="1"/>
  <c r="BG40" i="12"/>
  <c r="G27" i="12"/>
  <c r="BS24" i="12"/>
  <c r="BO24" i="12"/>
  <c r="BL24" i="12"/>
  <c r="BG24" i="12"/>
  <c r="G26" i="12"/>
  <c r="BR24" i="12"/>
  <c r="BN24" i="12"/>
  <c r="BJ24" i="12"/>
  <c r="BF24" i="12"/>
  <c r="CC71" i="9"/>
  <c r="CD71" i="9"/>
  <c r="BT55" i="9"/>
  <c r="BP55" i="9"/>
  <c r="BY55" i="9"/>
  <c r="Q55" i="9"/>
  <c r="BZ23" i="9"/>
  <c r="CA23" i="9"/>
  <c r="BR71" i="9"/>
  <c r="CB39" i="9"/>
  <c r="BS71" i="9"/>
  <c r="BU23" i="9"/>
  <c r="BV23" i="9" s="1"/>
  <c r="BW23" i="9"/>
  <c r="CC23" i="9"/>
  <c r="BU55" i="9"/>
  <c r="BV55" i="9" s="1"/>
  <c r="BZ71" i="9"/>
  <c r="BR55" i="9"/>
  <c r="CA39" i="9"/>
  <c r="CB55" i="9"/>
  <c r="BX39" i="9"/>
  <c r="BX71" i="9"/>
  <c r="CC55" i="9"/>
  <c r="Q71" i="9"/>
  <c r="BO12" i="10"/>
  <c r="BP12" i="10" s="1"/>
  <c r="BX12" i="10"/>
  <c r="BJ28" i="10"/>
  <c r="BS28" i="10"/>
  <c r="BL44" i="10"/>
  <c r="BU44" i="10"/>
  <c r="BO60" i="10"/>
  <c r="BP60" i="10" s="1"/>
  <c r="BX60" i="10"/>
  <c r="BQ76" i="10"/>
  <c r="G24" i="12"/>
  <c r="BM24" i="12"/>
  <c r="G25" i="12"/>
  <c r="BJ40" i="12"/>
  <c r="BS40" i="12"/>
  <c r="BG56" i="12"/>
  <c r="G73" i="12"/>
  <c r="BU11" i="9"/>
  <c r="BV11" i="9" s="1"/>
  <c r="BT11" i="9"/>
  <c r="BX11" i="9"/>
  <c r="CB75" i="9"/>
  <c r="BR75" i="9"/>
  <c r="CD75" i="9"/>
  <c r="BX59" i="9"/>
  <c r="BS59" i="9"/>
  <c r="CD59" i="9"/>
  <c r="CB27" i="9"/>
  <c r="BR27" i="9"/>
  <c r="BJ12" i="10"/>
  <c r="BS12" i="10"/>
  <c r="BM28" i="10"/>
  <c r="BV28" i="10"/>
  <c r="BO44" i="10"/>
  <c r="BP44" i="10" s="1"/>
  <c r="BX44" i="10"/>
  <c r="BJ60" i="10"/>
  <c r="BS60" i="10"/>
  <c r="BK76" i="10"/>
  <c r="BT76" i="10"/>
  <c r="BH24" i="12"/>
  <c r="BP24" i="12"/>
  <c r="G40" i="12"/>
  <c r="BN40" i="12"/>
  <c r="G42" i="12"/>
  <c r="BK56" i="12"/>
  <c r="BL56" i="12" s="1"/>
  <c r="BH72" i="12"/>
  <c r="BT80" i="12"/>
  <c r="BK80" i="12"/>
  <c r="BL80" i="12" s="1"/>
  <c r="T21" i="5"/>
  <c r="BF60" i="5" s="1"/>
  <c r="BF62" i="5" s="1"/>
  <c r="CA7" i="9"/>
  <c r="BP15" i="9"/>
  <c r="BU15" i="9"/>
  <c r="BV15" i="9" s="1"/>
  <c r="BS15" i="9"/>
  <c r="BR15" i="9"/>
  <c r="BN16" i="12"/>
  <c r="BM16" i="12"/>
  <c r="BK16" i="12"/>
  <c r="BL16" i="12" s="1"/>
  <c r="BP7" i="9"/>
  <c r="BQ7" i="9"/>
  <c r="BX7" i="9"/>
  <c r="BR79" i="9"/>
  <c r="Q63" i="9"/>
  <c r="BW31" i="9"/>
  <c r="CB79" i="9"/>
  <c r="Q79" i="9"/>
  <c r="BT63" i="9"/>
  <c r="BZ47" i="9"/>
  <c r="CB31" i="9"/>
  <c r="CC79" i="9"/>
  <c r="BQ63" i="9"/>
  <c r="BR47" i="9"/>
  <c r="CC31" i="9"/>
  <c r="BZ79" i="9"/>
  <c r="BQ79" i="9"/>
  <c r="BU31" i="9"/>
  <c r="BV31" i="9" s="1"/>
  <c r="Q47" i="9"/>
  <c r="CD7" i="9"/>
  <c r="R87" i="9"/>
  <c r="BT15" i="9"/>
  <c r="BX15" i="9"/>
  <c r="CA15" i="9"/>
  <c r="BI16" i="12"/>
  <c r="BH16" i="12"/>
  <c r="BG16" i="12"/>
  <c r="BT7" i="9"/>
  <c r="BU7" i="9"/>
  <c r="BV7" i="9" s="1"/>
  <c r="BW7" i="9"/>
  <c r="BW79" i="9"/>
  <c r="BS63" i="9"/>
  <c r="BP47" i="9"/>
  <c r="BS16" i="12"/>
  <c r="BY63" i="9"/>
  <c r="CD47" i="9"/>
  <c r="Q31" i="9"/>
  <c r="BF16" i="12"/>
  <c r="BP79" i="9"/>
  <c r="BU63" i="9"/>
  <c r="BV63" i="9" s="1"/>
  <c r="BW47" i="9"/>
  <c r="BP31" i="9"/>
  <c r="CD31" i="9"/>
  <c r="BW63" i="9"/>
  <c r="CC7" i="9"/>
  <c r="CA31" i="9"/>
  <c r="CB63" i="9"/>
  <c r="BL20" i="10"/>
  <c r="BO20" i="10"/>
  <c r="BP20" i="10" s="1"/>
  <c r="BT20" i="10"/>
  <c r="BX20" i="10"/>
  <c r="BM36" i="10"/>
  <c r="BQ36" i="10"/>
  <c r="BU36" i="10"/>
  <c r="BJ52" i="10"/>
  <c r="BN52" i="10"/>
  <c r="BR52" i="10"/>
  <c r="BV52" i="10"/>
  <c r="BK68" i="10"/>
  <c r="BS68" i="10"/>
  <c r="BW68" i="10"/>
  <c r="BL84" i="10"/>
  <c r="BO84" i="10"/>
  <c r="BP84" i="10" s="1"/>
  <c r="BT84" i="10"/>
  <c r="BX84" i="10"/>
  <c r="G32" i="12"/>
  <c r="BI32" i="12"/>
  <c r="BM32" i="12"/>
  <c r="BQ32" i="12"/>
  <c r="G33" i="12"/>
  <c r="BF48" i="12"/>
  <c r="BJ48" i="12"/>
  <c r="BN48" i="12"/>
  <c r="BR48" i="12"/>
  <c r="G50" i="12"/>
  <c r="BG64" i="12"/>
  <c r="BO64" i="12"/>
  <c r="BS64" i="12"/>
  <c r="G67" i="12"/>
  <c r="BH80" i="12"/>
  <c r="BM80" i="12"/>
  <c r="BQ80" i="12"/>
  <c r="G81" i="12"/>
  <c r="BZ7" i="9"/>
  <c r="CD15" i="9"/>
  <c r="BQ15" i="9"/>
  <c r="Q15" i="9"/>
  <c r="BR16" i="12"/>
  <c r="BQ16" i="12"/>
  <c r="BP16" i="12"/>
  <c r="BY47" i="9"/>
  <c r="BR31" i="9"/>
  <c r="BX79" i="9"/>
  <c r="BP63" i="9"/>
  <c r="BU47" i="9"/>
  <c r="BV47" i="9" s="1"/>
  <c r="BX31" i="9"/>
  <c r="BR7" i="9"/>
  <c r="BY79" i="9"/>
  <c r="CD63" i="9"/>
  <c r="BY31" i="9"/>
  <c r="BS7" i="9"/>
  <c r="BR63" i="9"/>
  <c r="CA63" i="9"/>
  <c r="BQ31" i="9"/>
  <c r="CD79" i="9"/>
  <c r="BJ20" i="10"/>
  <c r="BN20" i="10"/>
  <c r="BR20" i="10"/>
  <c r="BV20" i="10"/>
  <c r="BK36" i="10"/>
  <c r="BP36" i="10"/>
  <c r="BS36" i="10"/>
  <c r="BW36" i="10"/>
  <c r="BL52" i="10"/>
  <c r="BO52" i="10"/>
  <c r="BP52" i="10" s="1"/>
  <c r="BT52" i="10"/>
  <c r="BX52" i="10"/>
  <c r="BM68" i="10"/>
  <c r="BQ68" i="10"/>
  <c r="BU68" i="10"/>
  <c r="BJ84" i="10"/>
  <c r="BN84" i="10"/>
  <c r="BR84" i="10"/>
  <c r="BV84" i="10"/>
  <c r="BG32" i="12"/>
  <c r="BL32" i="12"/>
  <c r="BO32" i="12"/>
  <c r="BS32" i="12"/>
  <c r="G35" i="12"/>
  <c r="BH48" i="12"/>
  <c r="BK48" i="12"/>
  <c r="BL48" i="12" s="1"/>
  <c r="BP48" i="12"/>
  <c r="BT48" i="12"/>
  <c r="G64" i="12"/>
  <c r="BI64" i="12"/>
  <c r="BM64" i="12"/>
  <c r="BQ64" i="12"/>
  <c r="G65" i="12"/>
  <c r="BF80" i="12"/>
  <c r="BJ80" i="12"/>
  <c r="BO80" i="12"/>
  <c r="BS80" i="12"/>
  <c r="G83" i="12"/>
  <c r="BM20" i="10"/>
  <c r="BQ20" i="10"/>
  <c r="BJ36" i="10"/>
  <c r="BN36" i="10"/>
  <c r="BR36" i="10"/>
  <c r="BK52" i="10"/>
  <c r="BS52" i="10"/>
  <c r="BL68" i="10"/>
  <c r="BO68" i="10"/>
  <c r="BP68" i="10" s="1"/>
  <c r="BT68" i="10"/>
  <c r="BM84" i="10"/>
  <c r="BQ84" i="10"/>
  <c r="BJ16" i="12"/>
  <c r="BF32" i="12"/>
  <c r="BJ32" i="12"/>
  <c r="BN32" i="12"/>
  <c r="BR32" i="12"/>
  <c r="BG48" i="12"/>
  <c r="BO48" i="12"/>
  <c r="BS48" i="12"/>
  <c r="BH64" i="12"/>
  <c r="BK64" i="12"/>
  <c r="BL64" i="12" s="1"/>
  <c r="BP64" i="12"/>
  <c r="G80" i="12"/>
  <c r="BI80" i="12"/>
  <c r="BN80" i="12"/>
  <c r="BR80" i="12"/>
  <c r="BF64" i="5" l="1"/>
  <c r="P89" i="2"/>
  <c r="S12" i="13" s="1"/>
  <c r="S7" i="9"/>
  <c r="S87" i="9" s="1"/>
  <c r="G84" i="12"/>
  <c r="Q28" i="13" s="1"/>
  <c r="Q30" i="13" s="1"/>
  <c r="P87" i="9"/>
  <c r="O87" i="9"/>
  <c r="S19" i="13" s="1"/>
  <c r="S20" i="13" s="1"/>
  <c r="S21" i="13" s="1"/>
  <c r="Q7" i="9"/>
  <c r="Q87" i="9" s="1"/>
  <c r="S13" i="13" s="1"/>
  <c r="S14" i="13" l="1"/>
  <c r="S15" i="13" l="1"/>
</calcChain>
</file>

<file path=xl/sharedStrings.xml><?xml version="1.0" encoding="utf-8"?>
<sst xmlns="http://schemas.openxmlformats.org/spreadsheetml/2006/main" count="689" uniqueCount="565">
  <si>
    <t>Sistema regulación iluminación</t>
  </si>
  <si>
    <t>Si</t>
  </si>
  <si>
    <t>Administrativo</t>
  </si>
  <si>
    <t>Comercial</t>
  </si>
  <si>
    <t>Docente</t>
  </si>
  <si>
    <t>Hospitalario</t>
  </si>
  <si>
    <t>Restauración</t>
  </si>
  <si>
    <t>Auditorios, teatros, cines</t>
  </si>
  <si>
    <t>Edificios con nivel de iluminación superior a 600 lux</t>
  </si>
  <si>
    <t>Unidades</t>
  </si>
  <si>
    <t>Material
(€)</t>
  </si>
  <si>
    <t>Importe Partida
(€)</t>
  </si>
  <si>
    <t>Provincia</t>
  </si>
  <si>
    <t>A Coruña</t>
  </si>
  <si>
    <t>Lugo</t>
  </si>
  <si>
    <t>Ourense</t>
  </si>
  <si>
    <t>Pontevedra</t>
  </si>
  <si>
    <t>Abegondo</t>
  </si>
  <si>
    <t>Abadín</t>
  </si>
  <si>
    <t>Allariz</t>
  </si>
  <si>
    <t>Agolada</t>
  </si>
  <si>
    <t>Ames</t>
  </si>
  <si>
    <t>Alfoz</t>
  </si>
  <si>
    <t>Amoeiro</t>
  </si>
  <si>
    <t>Arbo</t>
  </si>
  <si>
    <t>Aranga</t>
  </si>
  <si>
    <t>Antas de Ulla</t>
  </si>
  <si>
    <t>Arnoia, A</t>
  </si>
  <si>
    <t>Baiona</t>
  </si>
  <si>
    <t>Ares</t>
  </si>
  <si>
    <t>Baleira</t>
  </si>
  <si>
    <t>Avión</t>
  </si>
  <si>
    <t>Barro</t>
  </si>
  <si>
    <t>Arteixo</t>
  </si>
  <si>
    <t>Baralla</t>
  </si>
  <si>
    <t>Baltar</t>
  </si>
  <si>
    <t>Bueu</t>
  </si>
  <si>
    <t>Arzúa</t>
  </si>
  <si>
    <t>Barreiros</t>
  </si>
  <si>
    <t>Bande</t>
  </si>
  <si>
    <t>Caldas de Reis</t>
  </si>
  <si>
    <t>Baña, A</t>
  </si>
  <si>
    <t>Becerreá</t>
  </si>
  <si>
    <t>Baños de Molgas</t>
  </si>
  <si>
    <t>Cambados</t>
  </si>
  <si>
    <t>Bergondo</t>
  </si>
  <si>
    <t>Begonte</t>
  </si>
  <si>
    <t>Barbadás</t>
  </si>
  <si>
    <t>Campo Lameiro</t>
  </si>
  <si>
    <t>Betanzos</t>
  </si>
  <si>
    <t>Bóveda</t>
  </si>
  <si>
    <t>Barco de Valdeorras, O</t>
  </si>
  <si>
    <t>Cangas</t>
  </si>
  <si>
    <t>Boimorto</t>
  </si>
  <si>
    <t>Burela</t>
  </si>
  <si>
    <t>Beade</t>
  </si>
  <si>
    <t>Cañiza, A</t>
  </si>
  <si>
    <t>Boiro</t>
  </si>
  <si>
    <t>Carballedo</t>
  </si>
  <si>
    <t>Beariz</t>
  </si>
  <si>
    <t>Catoira</t>
  </si>
  <si>
    <t>Boqueixón</t>
  </si>
  <si>
    <t>Castro de Rei</t>
  </si>
  <si>
    <t>Blancos, Os</t>
  </si>
  <si>
    <t>Cerdedo</t>
  </si>
  <si>
    <t>Brión</t>
  </si>
  <si>
    <t>Castroverde</t>
  </si>
  <si>
    <t>Boborás</t>
  </si>
  <si>
    <t>Cotobade</t>
  </si>
  <si>
    <t>Cabana de Bergantiños</t>
  </si>
  <si>
    <t>Cervantes</t>
  </si>
  <si>
    <t>Bola, A</t>
  </si>
  <si>
    <t>Covelo</t>
  </si>
  <si>
    <t>Cabanas</t>
  </si>
  <si>
    <t>Cervo</t>
  </si>
  <si>
    <t>Bolo, O</t>
  </si>
  <si>
    <t>Crecente</t>
  </si>
  <si>
    <t>Camariñas</t>
  </si>
  <si>
    <t>Chantada</t>
  </si>
  <si>
    <t>Calvos de Randín</t>
  </si>
  <si>
    <t>Cuntis</t>
  </si>
  <si>
    <t>Cambre</t>
  </si>
  <si>
    <t>Corgo, O</t>
  </si>
  <si>
    <t>Carballeda de Avia</t>
  </si>
  <si>
    <t>Dozón</t>
  </si>
  <si>
    <t>Capela, A</t>
  </si>
  <si>
    <t>Cospeito</t>
  </si>
  <si>
    <t>Carballeda de Valdeorras</t>
  </si>
  <si>
    <t>Estrada, A</t>
  </si>
  <si>
    <t>Carballo</t>
  </si>
  <si>
    <t>Folgoso do Courel</t>
  </si>
  <si>
    <t>Carballiño, O</t>
  </si>
  <si>
    <t>Forcarei</t>
  </si>
  <si>
    <t>Cariño</t>
  </si>
  <si>
    <t>Fonsagrada, A</t>
  </si>
  <si>
    <t>Cartelle</t>
  </si>
  <si>
    <t>Fornelos de Montes</t>
  </si>
  <si>
    <t>Carnota</t>
  </si>
  <si>
    <t>Foz</t>
  </si>
  <si>
    <t>Castrelo de Miño</t>
  </si>
  <si>
    <t>Gondomar</t>
  </si>
  <si>
    <t>Carral</t>
  </si>
  <si>
    <t>Friol</t>
  </si>
  <si>
    <t>Castrelo do Val</t>
  </si>
  <si>
    <t>Grove, O</t>
  </si>
  <si>
    <t>Cedeira</t>
  </si>
  <si>
    <t>Guitiriz</t>
  </si>
  <si>
    <t>Castro Caldelas</t>
  </si>
  <si>
    <t>Guarda, A</t>
  </si>
  <si>
    <t>Cee</t>
  </si>
  <si>
    <t>Guntín</t>
  </si>
  <si>
    <t>Celanova</t>
  </si>
  <si>
    <t>Illa de Arousa, A</t>
  </si>
  <si>
    <t>Cerceda</t>
  </si>
  <si>
    <t>Incio, O</t>
  </si>
  <si>
    <t>Cenlle</t>
  </si>
  <si>
    <t>Lalín</t>
  </si>
  <si>
    <t>Cerdido</t>
  </si>
  <si>
    <t>Láncara</t>
  </si>
  <si>
    <t>Chandrexa de Queixa</t>
  </si>
  <si>
    <t>Lama, A</t>
  </si>
  <si>
    <t>Coirós</t>
  </si>
  <si>
    <t>Lourenzá</t>
  </si>
  <si>
    <t>Coles</t>
  </si>
  <si>
    <t>Marín</t>
  </si>
  <si>
    <t>Corcubión</t>
  </si>
  <si>
    <t>Cortegada</t>
  </si>
  <si>
    <t>Meaño</t>
  </si>
  <si>
    <t>Coristanco</t>
  </si>
  <si>
    <t>Meira</t>
  </si>
  <si>
    <t>Cualedro</t>
  </si>
  <si>
    <t>Meis</t>
  </si>
  <si>
    <t>Coruña, A</t>
  </si>
  <si>
    <t>Mondoñedo</t>
  </si>
  <si>
    <t>Entrimo</t>
  </si>
  <si>
    <t>Moaña</t>
  </si>
  <si>
    <t>Culleredo</t>
  </si>
  <si>
    <t>Monforte de Lemos</t>
  </si>
  <si>
    <t>Esgos</t>
  </si>
  <si>
    <t>Mondariz</t>
  </si>
  <si>
    <t>Curtis</t>
  </si>
  <si>
    <t>Monterroso</t>
  </si>
  <si>
    <t>Gomesende</t>
  </si>
  <si>
    <t>Mondariz-Balneario</t>
  </si>
  <si>
    <t>Dodro</t>
  </si>
  <si>
    <t>Muras</t>
  </si>
  <si>
    <t>Gudiña, A</t>
  </si>
  <si>
    <t>Moraña</t>
  </si>
  <si>
    <t>Dumbría</t>
  </si>
  <si>
    <t>Navia de Suarna</t>
  </si>
  <si>
    <t>Irixo, O</t>
  </si>
  <si>
    <t>Mos</t>
  </si>
  <si>
    <t>Fene</t>
  </si>
  <si>
    <t>Negueira de Muñiz</t>
  </si>
  <si>
    <t>Larouco</t>
  </si>
  <si>
    <t>Neves, As</t>
  </si>
  <si>
    <t>Ferrol</t>
  </si>
  <si>
    <t>Nogais, As</t>
  </si>
  <si>
    <t>Laza</t>
  </si>
  <si>
    <t>Nigrán</t>
  </si>
  <si>
    <t>Fisterra</t>
  </si>
  <si>
    <t>Ourol</t>
  </si>
  <si>
    <t>Leiro</t>
  </si>
  <si>
    <t>Oia</t>
  </si>
  <si>
    <t>Frades</t>
  </si>
  <si>
    <t>Outeiro de Rei</t>
  </si>
  <si>
    <t>Lobeira</t>
  </si>
  <si>
    <t>Pazos de Borbén</t>
  </si>
  <si>
    <t>Irixoa</t>
  </si>
  <si>
    <t>Palas de Rei</t>
  </si>
  <si>
    <t>Lobios</t>
  </si>
  <si>
    <t>Poio</t>
  </si>
  <si>
    <t>Laracha, A</t>
  </si>
  <si>
    <t>Pantón</t>
  </si>
  <si>
    <t>Maceda</t>
  </si>
  <si>
    <t>Ponte Caldelas</t>
  </si>
  <si>
    <t>Laxe</t>
  </si>
  <si>
    <t>Paradela</t>
  </si>
  <si>
    <t>Manzaneda</t>
  </si>
  <si>
    <t>Ponteareas</t>
  </si>
  <si>
    <t>Lousame</t>
  </si>
  <si>
    <t>Páramo, O</t>
  </si>
  <si>
    <t>Maside</t>
  </si>
  <si>
    <t>Pontecesures</t>
  </si>
  <si>
    <t>Malpica de Bergantiños</t>
  </si>
  <si>
    <t>Pastoriza, A</t>
  </si>
  <si>
    <t>Melón</t>
  </si>
  <si>
    <t>Mañón</t>
  </si>
  <si>
    <t>Pedrafita do Cebreiro</t>
  </si>
  <si>
    <t>Merca, A</t>
  </si>
  <si>
    <t>Porriño, O</t>
  </si>
  <si>
    <t>Mazaricos</t>
  </si>
  <si>
    <t>Pobra do Brollón, A</t>
  </si>
  <si>
    <t>Mezquita, A</t>
  </si>
  <si>
    <t>Portas</t>
  </si>
  <si>
    <t>Melide</t>
  </si>
  <si>
    <t>Pol</t>
  </si>
  <si>
    <t>Montederramo</t>
  </si>
  <si>
    <t>Redondela</t>
  </si>
  <si>
    <t>Mesía</t>
  </si>
  <si>
    <t>Pontenova, A</t>
  </si>
  <si>
    <t>Monterrei</t>
  </si>
  <si>
    <t>Ribadumia</t>
  </si>
  <si>
    <t>Miño</t>
  </si>
  <si>
    <t>Portomarín</t>
  </si>
  <si>
    <t>Muíños</t>
  </si>
  <si>
    <t>Rodeiro</t>
  </si>
  <si>
    <t>Moeche</t>
  </si>
  <si>
    <t>Quiroga</t>
  </si>
  <si>
    <t>Nogueira de Ramuín</t>
  </si>
  <si>
    <t>Rosal, O</t>
  </si>
  <si>
    <t>Monfero</t>
  </si>
  <si>
    <t>Rábade</t>
  </si>
  <si>
    <t>Oímbra</t>
  </si>
  <si>
    <t>Salceda de Caselas</t>
  </si>
  <si>
    <t>Mugardos</t>
  </si>
  <si>
    <t>Ribadeo</t>
  </si>
  <si>
    <t>Salvaterra de Miño</t>
  </si>
  <si>
    <t>Muros</t>
  </si>
  <si>
    <t>Ribas de Sil</t>
  </si>
  <si>
    <t>Paderne de Allariz</t>
  </si>
  <si>
    <t>Sanxenxo</t>
  </si>
  <si>
    <t>Muxía</t>
  </si>
  <si>
    <t>Ribeira de Piquín</t>
  </si>
  <si>
    <t>Padrenda</t>
  </si>
  <si>
    <t>Silleda</t>
  </si>
  <si>
    <t>Narón</t>
  </si>
  <si>
    <t>Riotorto</t>
  </si>
  <si>
    <t>Parada de Sil</t>
  </si>
  <si>
    <t>Soutomaior</t>
  </si>
  <si>
    <t>Neda</t>
  </si>
  <si>
    <t>Samos</t>
  </si>
  <si>
    <t>Pereiro de Aguiar</t>
  </si>
  <si>
    <t>Tomiño</t>
  </si>
  <si>
    <t>Negreira</t>
  </si>
  <si>
    <t>Sarria</t>
  </si>
  <si>
    <t>Peroxa, A</t>
  </si>
  <si>
    <t>Tui</t>
  </si>
  <si>
    <t>Noia</t>
  </si>
  <si>
    <t>Saviñao, O</t>
  </si>
  <si>
    <t>Petín</t>
  </si>
  <si>
    <t>Valga</t>
  </si>
  <si>
    <t>Oleiros</t>
  </si>
  <si>
    <t>Sober</t>
  </si>
  <si>
    <t>Piñor</t>
  </si>
  <si>
    <t>Vigo</t>
  </si>
  <si>
    <t>Ordes</t>
  </si>
  <si>
    <t>Taboada</t>
  </si>
  <si>
    <t>Pobra de Trives, A</t>
  </si>
  <si>
    <t>Vila de Cruces</t>
  </si>
  <si>
    <t>Oroso</t>
  </si>
  <si>
    <t>Trabada</t>
  </si>
  <si>
    <t>Pontedeva</t>
  </si>
  <si>
    <t>Vilaboa</t>
  </si>
  <si>
    <t>Ortigueira</t>
  </si>
  <si>
    <t>Triacastela</t>
  </si>
  <si>
    <t>Porqueira</t>
  </si>
  <si>
    <t>Vilagarcía de Arousa</t>
  </si>
  <si>
    <t>Outes</t>
  </si>
  <si>
    <t>Valadouro, O</t>
  </si>
  <si>
    <t>Punxín</t>
  </si>
  <si>
    <t>Vilanova de Arousa</t>
  </si>
  <si>
    <t>Oza-Cesuras</t>
  </si>
  <si>
    <t>Vicedo, O</t>
  </si>
  <si>
    <t>Quintela de Leirado</t>
  </si>
  <si>
    <t>Paderne</t>
  </si>
  <si>
    <t>Vilalba</t>
  </si>
  <si>
    <t>Rairiz de Veiga</t>
  </si>
  <si>
    <t>Padrón</t>
  </si>
  <si>
    <t>Viveiro</t>
  </si>
  <si>
    <t>Ramirás</t>
  </si>
  <si>
    <t>Pino, O</t>
  </si>
  <si>
    <t>Xermade</t>
  </si>
  <si>
    <t>Ribadavia</t>
  </si>
  <si>
    <t>Pobra do Caramiñal, A</t>
  </si>
  <si>
    <t>Xove</t>
  </si>
  <si>
    <t>Riós</t>
  </si>
  <si>
    <t>Ponteceso</t>
  </si>
  <si>
    <t>Rúa, A</t>
  </si>
  <si>
    <t>Pontedeume</t>
  </si>
  <si>
    <t>Rubiá</t>
  </si>
  <si>
    <t>Pontes de García Rodríguez, As</t>
  </si>
  <si>
    <t>San Amaro</t>
  </si>
  <si>
    <t>Porto do Son</t>
  </si>
  <si>
    <t>San Cibrao das Viñas</t>
  </si>
  <si>
    <t>Rianxo</t>
  </si>
  <si>
    <t>San Cristovo de Cea</t>
  </si>
  <si>
    <t>Ribeira</t>
  </si>
  <si>
    <t>San Xoán de Río</t>
  </si>
  <si>
    <t>Rois</t>
  </si>
  <si>
    <t>Sandiás</t>
  </si>
  <si>
    <t>Sada</t>
  </si>
  <si>
    <t>Sarreaus</t>
  </si>
  <si>
    <t>San Sadurniño</t>
  </si>
  <si>
    <t>Taboadela</t>
  </si>
  <si>
    <t>Santa Comba</t>
  </si>
  <si>
    <t>Teixeira, A</t>
  </si>
  <si>
    <t>Santiago de Compostela</t>
  </si>
  <si>
    <t>Toén</t>
  </si>
  <si>
    <t>Santiso</t>
  </si>
  <si>
    <t>Trasmiras</t>
  </si>
  <si>
    <t>Sobrado</t>
  </si>
  <si>
    <t>Veiga, A</t>
  </si>
  <si>
    <t>Somozas, As</t>
  </si>
  <si>
    <t>Verea</t>
  </si>
  <si>
    <t>Teo</t>
  </si>
  <si>
    <t>Verín</t>
  </si>
  <si>
    <t>Toques</t>
  </si>
  <si>
    <t>Viana do Bolo</t>
  </si>
  <si>
    <t>Tordoia</t>
  </si>
  <si>
    <t>Vilamarín</t>
  </si>
  <si>
    <t>Touro</t>
  </si>
  <si>
    <t>Vilamartín de Valdeorras</t>
  </si>
  <si>
    <t>Trazo</t>
  </si>
  <si>
    <t>Vilar de Barrio</t>
  </si>
  <si>
    <t>Val do Dubra</t>
  </si>
  <si>
    <t>Vilar de Santos</t>
  </si>
  <si>
    <t>Valdoviño</t>
  </si>
  <si>
    <t>Vilardevós</t>
  </si>
  <si>
    <t>Vedra</t>
  </si>
  <si>
    <t>Vilariño de Conso</t>
  </si>
  <si>
    <t>Vilarmaior</t>
  </si>
  <si>
    <t>Xinzo de Limia</t>
  </si>
  <si>
    <t>Vilasantar</t>
  </si>
  <si>
    <t>Xunqueira de Ambía</t>
  </si>
  <si>
    <t>Vimianzo</t>
  </si>
  <si>
    <t>Xunqueira de Espadanedo</t>
  </si>
  <si>
    <t>Zas</t>
  </si>
  <si>
    <t>1.1. Sector</t>
  </si>
  <si>
    <t>2.1 Materias primas empregadas</t>
  </si>
  <si>
    <t>Número factura</t>
  </si>
  <si>
    <t>Período de facturación</t>
  </si>
  <si>
    <t>(kWh)</t>
  </si>
  <si>
    <t>(tep)</t>
  </si>
  <si>
    <t>Días</t>
  </si>
  <si>
    <t>Nome/Uso da estancia</t>
  </si>
  <si>
    <t>Potencia unitaria lámpada (W)</t>
  </si>
  <si>
    <t>Fluxo luminoso total (lm)</t>
  </si>
  <si>
    <t>Utilización (h/ano)</t>
  </si>
  <si>
    <t>Consumo enerxético (kWh/ano)</t>
  </si>
  <si>
    <t>Uniformidade Iluminancia
(Uo)</t>
  </si>
  <si>
    <t>Residencial público</t>
  </si>
  <si>
    <t>Táboa de actividades segundo norma UNE</t>
  </si>
  <si>
    <t>Iluminacia mantida (Em) (lux)</t>
  </si>
  <si>
    <t>SITUACIÓN FINAL DO PROCESO AFECTADO (despois da actuación)</t>
  </si>
  <si>
    <t>SITUACIÓN DE PARTIDA DO PROCESO AFECTADO (antes da actuación)</t>
  </si>
  <si>
    <t>Potencia eléctrica total (W)</t>
  </si>
  <si>
    <t>UNE-EN 12464-1 : 5.1 - Zonas de tráfico dentro de edificios</t>
  </si>
  <si>
    <t>UNE-EN 12464-2 : 5.1 - Áreas de circulación generales en lugares de trabajo en exterior</t>
  </si>
  <si>
    <t>UNE-EN 12464-1 : 5.2 - Áreas generales dentro de edificios - Salas de descanso, sanitarias y de primeros auxilios</t>
  </si>
  <si>
    <t>UNE-EN 12464-1 : 5.3 - Áreas generales dentro de edificios - Salas de control</t>
  </si>
  <si>
    <t>UNE-EN 12464-1 : 5.4 - Áreas generales dentro de edificios - Salas de almacenamiento, almacenes fríos</t>
  </si>
  <si>
    <t>UNE-EN 12464-1 : 5.5 - Áreas generales dentro de edificios - Áreas de almacenamiento con estanterías</t>
  </si>
  <si>
    <t>UNE-EN 12464-1 : 5.6 - Actividades industriales y artesanales - Agricultura</t>
  </si>
  <si>
    <t>UNE-EN 12464-1 : 5.7 - Actividades industriales y artesanales - Panaderías</t>
  </si>
  <si>
    <t>UNE-EN 12464-1 : 5.8 - Actividades industriales y artesanales - Cemento, artículos de cemento, hormigón, ladrillos</t>
  </si>
  <si>
    <t>UNE-EN 12464-1 : 5.9 - Actividades industriales y artesanales - Cerámica, tejas, vidrio, artículos de vidrio</t>
  </si>
  <si>
    <t>UNE-EN 12464-1 : 5.10 - Actividades industriales y artesanales - Industria química, de plásticos y de caucho</t>
  </si>
  <si>
    <t>UNE-EN 12464-1 : 5.11 - Actividades industriales y artesanales - Industria eléctrica y electrónica</t>
  </si>
  <si>
    <t>UNE-EN 12464-1 : 5.12 - Actividades industriales y artesanales - Productos alimenticios e industria de alimentos de lujo</t>
  </si>
  <si>
    <t>UNE-EN 12464-1 : 5.13 - Actividades industriales y artesanales - Fundiciones y colada de metales</t>
  </si>
  <si>
    <t>UNE-EN 12464-1 : 5.14 - Actividades industriales y artesanales - Peluquerías</t>
  </si>
  <si>
    <t>UNE-EN 12464-1 : 5.15 - Actividades industriales y artesanales - Fabricación de joyas</t>
  </si>
  <si>
    <t>UNE-EN 12464-1 : 5.16 - Actividades industriales y artesanales - Lavanderías y limpieza en seco</t>
  </si>
  <si>
    <t>UNE-EN 12464-1 : 5.17 - Actividades industriales y artesanales - Cuero y artículos de cuero</t>
  </si>
  <si>
    <t>UNE-EN 12464-1 : 5.18 - Actividades industriales y artesanales - Trabajo y tratamiento de metales</t>
  </si>
  <si>
    <t>UNE-EN 12464-1 : 5.19 - Actividades industriales y artesanales - Papel y artículos de papel</t>
  </si>
  <si>
    <t>UNE-EN 12464-1 : 5.20 - Actividades industriales y artesanales - Centrales de energía eléctrica</t>
  </si>
  <si>
    <t>UNE-EN 12464-1 : 5.21 - Actividades industriales y artesanales - Imprentas</t>
  </si>
  <si>
    <t>UNE-EN 12464-1 : 5.22 - Actividades industriales y artesanales - Laminación, instalaciones siderúrgicas</t>
  </si>
  <si>
    <t>UNE-EN 12464-1 : 5.23 - Actividades industriales y artesanales - Industria textil</t>
  </si>
  <si>
    <t>UNE-EN 12464-1 : 5.24 - Actividades industriales y artesanales - Fabricación de vehículos y reparación</t>
  </si>
  <si>
    <t>UNE-EN 12464-1 : 5.25 - Actividades industriales y artesanales - Trabajo y tratamiento de la madera</t>
  </si>
  <si>
    <t>UNE-EN 12464-1 : 5.26 - Oficinas</t>
  </si>
  <si>
    <t>UNE-EN 12464-1 : 5.27 - Establecimientos minoristas</t>
  </si>
  <si>
    <t>UNE-EN 12464-1 : 5.28 - Lugares de pública concurrencia - Áreas comunes</t>
  </si>
  <si>
    <t>UNE-EN 12464-1 : 5.29 - Lugares de pública concurrencia - Restaurantes y hoteles</t>
  </si>
  <si>
    <t>UNE-EN 12464-1 : 5.30 - Lugares de pública concurrencia - Teatros, salas de conciertos, salas de cine, lugares de entretenimiento</t>
  </si>
  <si>
    <t>UNE-EN 12464-1 : 5.31 - Lugares de pública concurrencia - Ferias, pabellones de exposiciones</t>
  </si>
  <si>
    <t>UNE-EN 12464-1 : 5.32 - Lugares de pública concurrencia - Museos</t>
  </si>
  <si>
    <t>UNE-EN 12464-1 : 5.33 - Lugares de pública concurrencia - Bibliotecas</t>
  </si>
  <si>
    <t>UNE-EN 12464-1 : 5.34 - Lugares de pública concurrencia - Aparcamientos de vehículos públicos (interior)</t>
  </si>
  <si>
    <t>UNE-EN 12464-1 : 5.35 - Establecimientos educativos - Jardines de infancia, guarderías</t>
  </si>
  <si>
    <t>UNE-EN 12464-1 : 5.36 - Establecimientos educativos - Edificios educativos</t>
  </si>
  <si>
    <t>UNE-EN 12464-1 : 5.37 - Establecimientos sanitarios - Salas para uso general</t>
  </si>
  <si>
    <t>UNE-EN 12464-1 : 5.38 - Establecimientos sanitarios - Salas de personal</t>
  </si>
  <si>
    <t>UNE-EN 12464-1 : 5.39 - Establecimientos sanitarios - Salas de espera, salas de maternidad</t>
  </si>
  <si>
    <t>UNE-EN 12464-1 : 5.40 - Establecimientos sanitarios - Salas de examen (general)</t>
  </si>
  <si>
    <t>UNE-EN 12464-1 : 5.41 - Establecimientos sanitarios - Salas de examen ocular</t>
  </si>
  <si>
    <t>UNE-EN 12464-1 : 5.42 - Establecimientos sanitarios - Salas de examen auditivo</t>
  </si>
  <si>
    <t>UNE-EN 12464-1 : 5.43 - Establecimientos sanitarios - Salas de escáner</t>
  </si>
  <si>
    <t>UNE-EN 12464-1 : 5.44 - Establecimientos sanitarios - Salas de parto</t>
  </si>
  <si>
    <t>UNE-EN 12464-1 : 5.45 - Establecimientos sanitarios - Salas de tratamiento (general)</t>
  </si>
  <si>
    <t>UNE-EN 12464-1 : 5.46 - Establecimientos sanitarios - Áreas de operación</t>
  </si>
  <si>
    <t>UNE-EN 12464-1 : 5.47 - Establecimientos sanitarios - Unidades de cuidados intensivos</t>
  </si>
  <si>
    <t>UNE-EN 12464-1 : 5.48 - Establecimientos sanitarios - Dentistas</t>
  </si>
  <si>
    <t>UNE-EN 12464-1 : 5.49 - Establecimientos sanitarios - Laboratorios y farmacias</t>
  </si>
  <si>
    <t>UNE-EN 12464-1 : 5.50 - Establecimientos sanitarios - Salas de descontaminación</t>
  </si>
  <si>
    <t>UNE-EN 12464-1 : 5.51 - Establecimientos sanitarios - Salas de autopsia y depósitos mortuorios</t>
  </si>
  <si>
    <t>UNE-EN 12464-1 : 5.52 - Áreas de transporte - Aeropuertos</t>
  </si>
  <si>
    <t>UNE-EN 12464-1 : 5.53 - Áreas de transporte - Instalaciones ferroviarias</t>
  </si>
  <si>
    <t>UNE-EN 12464-2 : 5.2 - Aeropuertos</t>
  </si>
  <si>
    <t>UNE-EN 12464-2 : 5.3 - Obras de edificación</t>
  </si>
  <si>
    <t>UNE-EN 12464-2 : 5.4 - Canales,  esclusas y puertos</t>
  </si>
  <si>
    <t>UNE-EN 12464-2 : 5.5 - Granjas</t>
  </si>
  <si>
    <t>UNE-EN 12464-2 : 5.6 - Estaciones de servicio (gasolineras)</t>
  </si>
  <si>
    <t>UNE-EN 12464-2 : 5.7 - Emplazamientos industriales y áreas de almacenamiento</t>
  </si>
  <si>
    <t>UNE-EN 12464-2 : 5.8 - Estructuras para gas y petróleo</t>
  </si>
  <si>
    <t>UNE-EN 12464-2 : 5.9 - Áreas de aparcamiento</t>
  </si>
  <si>
    <t>UNE-EN 12464-2 : 5.10 - Industrias petroquímicas y otras industrias peligrosas</t>
  </si>
  <si>
    <t>UNE-EN 12464-2 : 5.11 - Centrales energéticas, eléctricas, de gas y térmicas</t>
  </si>
  <si>
    <t>UNE-EN 12464-2 : 5.12 - Zonas ferroviarias y de tranvías</t>
  </si>
  <si>
    <t>UNE-EN 12464-2 : 5.13 - Serrerías</t>
  </si>
  <si>
    <t>UNE-EN 12464-2 : 5.14 - Astilleros y muelles</t>
  </si>
  <si>
    <t>UNE-EN 12464-2 : 5.15 - Plantas depuradoras y de tratamiento de aguas</t>
  </si>
  <si>
    <t>Perdas equipo</t>
  </si>
  <si>
    <t>Situación de partida</t>
  </si>
  <si>
    <t>Situación final</t>
  </si>
  <si>
    <t>Utilización relación partida/final</t>
  </si>
  <si>
    <t>Iluminancia mínima</t>
  </si>
  <si>
    <t>Seguridade e saúde no traballo</t>
  </si>
  <si>
    <t>Iluminancia mantida</t>
  </si>
  <si>
    <t>Cegamento</t>
  </si>
  <si>
    <t>Uniformidade</t>
  </si>
  <si>
    <t>Datos lumínicos</t>
  </si>
  <si>
    <t>Veei</t>
  </si>
  <si>
    <t>Potencia máxima</t>
  </si>
  <si>
    <t>Sistema control</t>
  </si>
  <si>
    <t>Sistema regulación</t>
  </si>
  <si>
    <t>Plan mantemento</t>
  </si>
  <si>
    <t>Cumprimento da norma HE3</t>
  </si>
  <si>
    <t>Breve descripción</t>
  </si>
  <si>
    <t>Técnico redactor da memoria</t>
  </si>
  <si>
    <t>DNI</t>
  </si>
  <si>
    <t>Situación do proxecto</t>
  </si>
  <si>
    <t>Concello</t>
  </si>
  <si>
    <t>Nome e Apelidos</t>
  </si>
  <si>
    <t>1. SECTOR E ACTIVIDADE DA EMPRESA SOLICITANTE</t>
  </si>
  <si>
    <t>Data inicial</t>
  </si>
  <si>
    <t>Data final</t>
  </si>
  <si>
    <t>Enerxía</t>
  </si>
  <si>
    <t>Tipo control acendido/apagado</t>
  </si>
  <si>
    <t>Man de Obra
(€)</t>
  </si>
  <si>
    <t>Valores estudos lumínicos</t>
  </si>
  <si>
    <t>Non</t>
  </si>
  <si>
    <t>administrativo en xeral</t>
  </si>
  <si>
    <t>almacens, arquivos, salas técnicas e cociñas</t>
  </si>
  <si>
    <t>andens de estacións de transporte</t>
  </si>
  <si>
    <t>aparcamentos</t>
  </si>
  <si>
    <t>aulas e laboratorios</t>
  </si>
  <si>
    <t>bibliotecas, museos e galerías de arte</t>
  </si>
  <si>
    <t>centros comerciais (excluidas tendas)</t>
  </si>
  <si>
    <t>espazos deportivos</t>
  </si>
  <si>
    <t>estacións de transporte</t>
  </si>
  <si>
    <t>habitacións de hospital</t>
  </si>
  <si>
    <t>habitacións de hoteis, hostais, etc</t>
  </si>
  <si>
    <t>hostelería e restauración</t>
  </si>
  <si>
    <t>locais con nivel de iluminación superior a 600 lux</t>
  </si>
  <si>
    <t>pabillóns de exposición ou feiras</t>
  </si>
  <si>
    <t>recintos interiores non descritos neste listado</t>
  </si>
  <si>
    <t>relixioso en xeral</t>
  </si>
  <si>
    <t>salas de diagnose</t>
  </si>
  <si>
    <t>salas de ocio ou espectáculo, salas de reunións e salas de conferencias</t>
  </si>
  <si>
    <t>salóns de actos, auditorios e salas de usos múltiples e convencións</t>
  </si>
  <si>
    <t>supermercados, hipermercados e grandes almacéns</t>
  </si>
  <si>
    <t>tendas e pequeno comercio</t>
  </si>
  <si>
    <t>zonas comúns</t>
  </si>
  <si>
    <t>zonas comúns en edificios non residenciais</t>
  </si>
  <si>
    <t>Aparcamento</t>
  </si>
  <si>
    <t>Outros</t>
  </si>
  <si>
    <t>UNE-EN 12193 : Iluminación de instalacións deportivas (indicar deporte en tarea ou actividade)</t>
  </si>
  <si>
    <r>
      <t>1.2. Actividade</t>
    </r>
    <r>
      <rPr>
        <sz val="10"/>
        <rFont val="Calibri"/>
        <family val="2"/>
      </rPr>
      <t xml:space="preserve"> (no caso de empresas de servizos enerxéticos describir o servizo que se prestará)</t>
    </r>
  </si>
  <si>
    <t>TOTAIS</t>
  </si>
  <si>
    <t>Comparación estudo norma</t>
  </si>
  <si>
    <t>Iluminacia mantida (Em)</t>
  </si>
  <si>
    <t>TOTAL</t>
  </si>
  <si>
    <t>CONSUMO ENERXETICO ANUAL INICIAL EN ILUMINACIÓN</t>
  </si>
  <si>
    <t>AFORRO ENERXÉTICO ANUAL ILUMINACIÓN</t>
  </si>
  <si>
    <t>CONSUMO ENERXETICO ANUAL FINAL EN ILUMINACIÓN</t>
  </si>
  <si>
    <t>PORCENTAXE AFORRO ENERXÉTICO ANUAL ILUMINACIÓN</t>
  </si>
  <si>
    <t>CONSUMO ANUAL (kWh e tep)</t>
  </si>
  <si>
    <t>COMPARACIÓN DO FLUXO LUMINOSO FINAL/INICIAL</t>
  </si>
  <si>
    <t>lm</t>
  </si>
  <si>
    <t>PORCENTAXE DE REDUCIÓN DE FLUXO</t>
  </si>
  <si>
    <t>CALIDADE LUMÍNICA</t>
  </si>
  <si>
    <t>Relación funcionamento final/inicial</t>
  </si>
  <si>
    <t>Relación fluxo luminoso final/inicial</t>
  </si>
  <si>
    <t>HORAS FUNCIONAMENTO FINAL DA ZONA REFORMADA</t>
  </si>
  <si>
    <t>COMPARACIÓN FUNCIONAMENTO FINAL/INICIAL (%)</t>
  </si>
  <si>
    <t>COMPARACIÓN FUNCIONAMENTO FINAL/INICIAL  (h)</t>
  </si>
  <si>
    <t>Negativo redución, positivo aumento</t>
  </si>
  <si>
    <t>Encher unicamente os espazos non sombreados. Todos os decimais deben indicarse con comas.</t>
  </si>
  <si>
    <t>FLUXO LUMINOSO FINAL DA ZONA REFORMADA</t>
  </si>
  <si>
    <t>Nome/Razón social do solicitante</t>
  </si>
  <si>
    <t>Título do proxecto</t>
  </si>
  <si>
    <t>NOTA: Esta memoria está deseñada para un máximo de 20 estancias. Se o proxecto dispón de máis estancias encha tantas memorias como sexan necesarias cun máximo de 20 estancias en cada unha e nomeeas de forma correlativa.</t>
  </si>
  <si>
    <t>2. DATOS XERAIS DO CENTRO DE TRABALLO NO QUE SE EXECUTA O PROXECTO</t>
  </si>
  <si>
    <t>RESUMO TÉCNICO-ECONÓMICO DO PROXECTO:</t>
  </si>
  <si>
    <t>Valores de referencia establecidos na norma UNE-EN 12464</t>
  </si>
  <si>
    <r>
      <t>Indice cegamento (UGR</t>
    </r>
    <r>
      <rPr>
        <b/>
        <vertAlign val="subscript"/>
        <sz val="9"/>
        <rFont val="Calibri"/>
        <family val="2"/>
      </rPr>
      <t>L</t>
    </r>
    <r>
      <rPr>
        <b/>
        <sz val="9"/>
        <rFont val="Calibri"/>
        <family val="2"/>
      </rPr>
      <t>/GR</t>
    </r>
    <r>
      <rPr>
        <b/>
        <vertAlign val="subscript"/>
        <sz val="9"/>
        <rFont val="Calibri"/>
        <family val="2"/>
      </rPr>
      <t>L</t>
    </r>
    <r>
      <rPr>
        <b/>
        <sz val="9"/>
        <rFont val="Calibri"/>
        <family val="2"/>
      </rPr>
      <t>)</t>
    </r>
  </si>
  <si>
    <t xml:space="preserve">FLUXO LUMINOSO INICIAL DA ZONA A REFORMAR </t>
  </si>
  <si>
    <t xml:space="preserve">HORAS FUNCIONAMENTO INICIAL DA ZONA A REFORMAR </t>
  </si>
  <si>
    <t>Empresa</t>
  </si>
  <si>
    <t>Empresa de servizos enerxéticos (ESE)</t>
  </si>
  <si>
    <t>Datos da empresa na que se realizan as actuacións</t>
  </si>
  <si>
    <t>Nome da empresa</t>
  </si>
  <si>
    <t xml:space="preserve">INVESTIMENTO DE REFERENCIA SEN IVE (€) </t>
  </si>
  <si>
    <t>Rendemento (lm/W)</t>
  </si>
  <si>
    <r>
      <t>Superficie estancia (m²)</t>
    </r>
    <r>
      <rPr>
        <b/>
        <sz val="10"/>
        <color rgb="FFFF0000"/>
        <rFont val="Calibri"/>
        <family val="2"/>
      </rPr>
      <t xml:space="preserve"> (3)</t>
    </r>
  </si>
  <si>
    <r>
      <t>(3) Superficie total da estancia en m</t>
    </r>
    <r>
      <rPr>
        <b/>
        <vertAlign val="superscript"/>
        <sz val="8"/>
        <color rgb="FFFF0000"/>
        <rFont val="Calibri"/>
        <family val="2"/>
      </rPr>
      <t>2</t>
    </r>
    <r>
      <rPr>
        <b/>
        <sz val="8"/>
        <color rgb="FFFF0000"/>
        <rFont val="Calibri"/>
        <family val="2"/>
      </rPr>
      <t>, no caso de varias estancias semellantes indicar a superficie dunha estancia de referencia.</t>
    </r>
  </si>
  <si>
    <r>
      <t>Nome da estancia</t>
    </r>
    <r>
      <rPr>
        <b/>
        <sz val="10"/>
        <color rgb="FFFF0000"/>
        <rFont val="Calibri"/>
        <family val="2"/>
      </rPr>
      <t xml:space="preserve"> </t>
    </r>
    <r>
      <rPr>
        <b/>
        <sz val="10"/>
        <rFont val="Calibri"/>
        <family val="2"/>
      </rPr>
      <t xml:space="preserve">ou zona na que se prevé actuar </t>
    </r>
    <r>
      <rPr>
        <b/>
        <sz val="10"/>
        <color rgb="FFFF0000"/>
        <rFont val="Calibri"/>
        <family val="2"/>
      </rPr>
      <t>(1)</t>
    </r>
  </si>
  <si>
    <r>
      <t>Núm estancias semellantes</t>
    </r>
    <r>
      <rPr>
        <b/>
        <sz val="10"/>
        <color rgb="FFFF0000"/>
        <rFont val="Calibri"/>
        <family val="2"/>
      </rPr>
      <t xml:space="preserve"> (2)</t>
    </r>
  </si>
  <si>
    <t xml:space="preserve">INVESTIMENTO TOTAL SEN IVE (€) </t>
  </si>
  <si>
    <r>
      <t>Descrición do investimento de referencia:</t>
    </r>
    <r>
      <rPr>
        <b/>
        <sz val="10"/>
        <color rgb="FFFF0000"/>
        <rFont val="Calibri"/>
        <family val="2"/>
      </rPr>
      <t xml:space="preserve"> (1)</t>
    </r>
  </si>
  <si>
    <t>(1) Investimento de referencia: Investimento similar en tecnoloxía menos eficiente, pero que cumpra en todo caso coa lexislación vixente. Débese realizar unha breve descrición indicando os motivos nos que se fundamenta a menor eficiencia enerxética do investimento de referencia en relación ao investimento proxectado.</t>
  </si>
  <si>
    <t>3. XUSTIFICACIÓN DO CONSUMO ENERXÉTICO ANUAL DO CENTRO DE TRABALLO</t>
  </si>
  <si>
    <t>(1) Seleccione o tipo de combustible. No caso de seleccionar outros no desplegable, indique o tipo de combustible.</t>
  </si>
  <si>
    <t>Outros (indicar)</t>
  </si>
  <si>
    <t>Combustible (1)</t>
  </si>
  <si>
    <t>Gasóleo</t>
  </si>
  <si>
    <t>Gas Natural</t>
  </si>
  <si>
    <t>Fuelóleo</t>
  </si>
  <si>
    <t>GLP</t>
  </si>
  <si>
    <t>Biomasa</t>
  </si>
  <si>
    <t>Factor de paso de kWh a tep: 1 MWh = 0,086 tep</t>
  </si>
  <si>
    <t>Tipo de equipamento, marca, modelo, referencia</t>
  </si>
  <si>
    <t>Tipo de equipamento, marca, modelo</t>
  </si>
  <si>
    <t>Tª de cor (K)</t>
  </si>
  <si>
    <r>
      <t xml:space="preserve">Núm Lámpadas </t>
    </r>
    <r>
      <rPr>
        <b/>
        <sz val="10"/>
        <color rgb="FFFF0000"/>
        <rFont val="Calibri"/>
        <family val="2"/>
      </rPr>
      <t>(4)</t>
    </r>
  </si>
  <si>
    <t>Fluxo luminoso (lm)</t>
  </si>
  <si>
    <t>(5) Consumo do equipamento auxiliar expresado como perdas en %.</t>
  </si>
  <si>
    <r>
      <t>Perdas equipo eléctrico (%)</t>
    </r>
    <r>
      <rPr>
        <b/>
        <sz val="10"/>
        <color rgb="FFFF0000"/>
        <rFont val="Calibri"/>
        <family val="2"/>
      </rPr>
      <t xml:space="preserve"> (5)</t>
    </r>
  </si>
  <si>
    <t>(4) Número de lámpadas totais na estancia, no caso de varias estancias semellantes indicar soamente o número de lámpadas dunha estancia.</t>
  </si>
  <si>
    <t>(1) Número de lámpadas totais na estancia, no caso de varias estancias semellantes indicar soamente o número de lámpadas dunha estancia.</t>
  </si>
  <si>
    <r>
      <t xml:space="preserve">Núm Lámpadas </t>
    </r>
    <r>
      <rPr>
        <b/>
        <sz val="10"/>
        <color rgb="FFFF0000"/>
        <rFont val="Calibri"/>
        <family val="2"/>
      </rPr>
      <t>(1)</t>
    </r>
  </si>
  <si>
    <t>(2) Consumo do equipamento auxiliar expresado como perdas en %.</t>
  </si>
  <si>
    <r>
      <t>Perdas equipo eléctrico (%)</t>
    </r>
    <r>
      <rPr>
        <b/>
        <sz val="10"/>
        <color rgb="FFFF0000"/>
        <rFont val="Calibri"/>
        <family val="2"/>
      </rPr>
      <t xml:space="preserve"> (2)</t>
    </r>
  </si>
  <si>
    <t>ORZAMENTO PROXECTADO</t>
  </si>
  <si>
    <t>ORZAMENTO DE REFERENCIA</t>
  </si>
  <si>
    <t>kWh</t>
  </si>
  <si>
    <t>Toda a información que se require nesta memoria debe cubrirse correctamente. Valorarase a claridade e calidade documental da información presentada, polo que a falta de datos poderá supoñer unha redución da puntuación por non poderse avaliar de xeito correcto.</t>
  </si>
  <si>
    <t>2.2 Produtos finais ou servizos</t>
  </si>
  <si>
    <t>(1) Indicar un tipo de estancia por fila. Se existen varios tipos de luminarias con diferentes potencias e fluxos luminosos débese repetir a estancia en varias filas, poñendo en cada fila un tipo de luminaria.</t>
  </si>
  <si>
    <t>(2) Considéranse estancias semellantes aquelas que teñen o mesmo uso, a mesma utilización (h/ano), o mesmo tipo de luminarias, superficie e distribución dos puntos de luz.</t>
  </si>
  <si>
    <t>Núm estancias semellantes</t>
  </si>
  <si>
    <t>Superficie estancia (m²)</t>
  </si>
  <si>
    <r>
      <t>OBSERVACIÓNS</t>
    </r>
    <r>
      <rPr>
        <b/>
        <sz val="8"/>
        <rFont val="Calibri"/>
        <family val="2"/>
      </rPr>
      <t xml:space="preserve"> (Se baixan as horas de funcionamento ou o fluxo luminoso total da estancia indicar o motivo)  </t>
    </r>
    <r>
      <rPr>
        <b/>
        <sz val="8"/>
        <color rgb="FFFF0000"/>
        <rFont val="Calibri"/>
        <family val="2"/>
      </rPr>
      <t>(3)</t>
    </r>
  </si>
  <si>
    <t>(3) Nas estancias nas que o fluxo luminoso total despois da mellora sexa inferior ao fluxo luminoso inicial deberá xustificarse cun estudo lumínico que o nivel de iluminancia mantida (Em) é adecuado a actividade prevista.</t>
  </si>
  <si>
    <r>
      <t xml:space="preserve">Esixencias visuais da zona ou parte do lugar de traballo </t>
    </r>
    <r>
      <rPr>
        <b/>
        <sz val="9"/>
        <color rgb="FFFF0000"/>
        <rFont val="Calibri"/>
        <family val="2"/>
      </rPr>
      <t>(1)</t>
    </r>
  </si>
  <si>
    <t xml:space="preserve">(1) Esixencias visuais só en zonas e estancias interiores (talleres, almacéns, zonas produtivas, oficinas, salas reunións, etc.) Clasificaranse en baixas, moderadas, altas ou moi altas.                                        
 Consideraranse áreas, locais ou vías de uso habitual as estancias non incluídas no paragrafo anterior, nas que non se realicen tarefas e que teñan unha utilización diaria.                                       
 Consideraranse áreas, locais ou vías de uso ocasional as estancias ou zonas non incluídas nos dous parágrafos anteriores.                                        
</t>
  </si>
  <si>
    <t>Baixas</t>
  </si>
  <si>
    <t>Moderadas</t>
  </si>
  <si>
    <t>Altas</t>
  </si>
  <si>
    <t>Moi Altas</t>
  </si>
  <si>
    <t>Uso habitual</t>
  </si>
  <si>
    <t>Uso ocasional</t>
  </si>
  <si>
    <r>
      <t xml:space="preserve">2.3 Instalacións do proceso produtivo </t>
    </r>
    <r>
      <rPr>
        <sz val="10"/>
        <rFont val="Calibri"/>
        <family val="2"/>
      </rPr>
      <t>(enumerar as instalacións características e achegar diagrama de bloques do proceso produtivo identificando cada unha das operacións)</t>
    </r>
  </si>
  <si>
    <r>
      <t xml:space="preserve">Tarefa ou actividade </t>
    </r>
    <r>
      <rPr>
        <b/>
        <sz val="9"/>
        <color rgb="FFFF0000"/>
        <rFont val="Calibri"/>
        <family val="2"/>
      </rPr>
      <t>(2)</t>
    </r>
  </si>
  <si>
    <t>(2) Debe ser coherente e identificarse coas tarefas ou actividades indicadas na táboa seleccionada.</t>
  </si>
  <si>
    <t>CUSTE ELIXIBLE DA ACTUACIÓN (€)</t>
  </si>
  <si>
    <t>Núm. Expediente: IN421L-</t>
  </si>
  <si>
    <t>Proxectos de aforro e eficiencia enerxética en iluminación
no sector agrícola primario</t>
  </si>
  <si>
    <t>Memoria técnica PAE_ILU 2026</t>
  </si>
  <si>
    <t>RELACIÓN DE FACTURAS DE ELECTRICIDADE ANO 2025</t>
  </si>
  <si>
    <t>RELACIÓN DE FACTURAS DE COMBUSTIBLES ANO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</si>
</sst>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
    <numFmt numFmtId="166" formatCode="#,##0.000"/>
  </numFmts>
  <fonts count="20" x14ac:knownFonts="1">
    <font>
      <sz val="10"/>
      <name val="Arial"/>
    </font>
    <font>
      <sz val="8"/>
      <name val="Arial"/>
      <family val="2"/>
    </font>
    <font>
      <sz val="10"/>
      <name val="Calibri"/>
      <family val="2"/>
    </font>
    <font>
      <b/>
      <sz val="10"/>
      <name val="Calibri"/>
      <family val="2"/>
    </font>
    <font>
      <sz val="16"/>
      <name val="Calibri"/>
      <family val="2"/>
    </font>
    <font>
      <b/>
      <sz val="16"/>
      <name val="Calibri"/>
      <family val="2"/>
    </font>
    <font>
      <sz val="10"/>
      <color indexed="10"/>
      <name val="Calibri"/>
      <family val="2"/>
    </font>
    <font>
      <b/>
      <sz val="10"/>
      <color indexed="10"/>
      <name val="Calibri"/>
      <family val="2"/>
    </font>
    <font>
      <sz val="8"/>
      <name val="Calibri"/>
      <family val="2"/>
    </font>
    <font>
      <sz val="8"/>
      <color indexed="10"/>
      <name val="Calibri"/>
      <family val="2"/>
    </font>
    <font>
      <b/>
      <sz val="8"/>
      <name val="Calibri"/>
      <family val="2"/>
    </font>
    <font>
      <i/>
      <sz val="8"/>
      <color indexed="10"/>
      <name val="Calibri"/>
      <family val="2"/>
    </font>
    <font>
      <b/>
      <sz val="9"/>
      <name val="Calibri"/>
      <family val="2"/>
    </font>
    <font>
      <sz val="9"/>
      <name val="Calibri"/>
      <family val="2"/>
    </font>
    <font>
      <b/>
      <vertAlign val="subscript"/>
      <sz val="9"/>
      <name val="Calibri"/>
      <family val="2"/>
    </font>
    <font>
      <b/>
      <sz val="10"/>
      <color rgb="FFFF0000"/>
      <name val="Calibri"/>
      <family val="2"/>
    </font>
    <font>
      <b/>
      <sz val="8"/>
      <color rgb="FFFF0000"/>
      <name val="Calibri"/>
      <family val="2"/>
    </font>
    <font>
      <b/>
      <vertAlign val="superscript"/>
      <sz val="8"/>
      <color rgb="FFFF0000"/>
      <name val="Calibri"/>
      <family val="2"/>
    </font>
    <font>
      <b/>
      <sz val="9"/>
      <color rgb="FFFF0000"/>
      <name val="Calibri"/>
      <family val="2"/>
    </font>
    <font>
      <b/>
      <sz val="12"/>
      <name val="Calibri"/>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58">
    <xf numFmtId="0" fontId="0" fillId="0" borderId="0" xfId="0"/>
    <xf numFmtId="0" fontId="8" fillId="2" borderId="0" xfId="0" applyFont="1" applyFill="1" applyProtection="1"/>
    <xf numFmtId="0" fontId="9" fillId="2" borderId="0" xfId="0" applyFont="1" applyFill="1" applyProtection="1"/>
    <xf numFmtId="0" fontId="2" fillId="2" borderId="0" xfId="0" applyFont="1" applyFill="1" applyProtection="1"/>
    <xf numFmtId="0" fontId="3" fillId="2" borderId="0" xfId="0" applyFont="1" applyFill="1" applyProtection="1"/>
    <xf numFmtId="3" fontId="2" fillId="3" borderId="0" xfId="0" applyNumberFormat="1" applyFont="1" applyFill="1" applyProtection="1"/>
    <xf numFmtId="1" fontId="2" fillId="3" borderId="0" xfId="0" applyNumberFormat="1" applyFont="1" applyFill="1" applyProtection="1"/>
    <xf numFmtId="0" fontId="2" fillId="3" borderId="0" xfId="0" applyFont="1" applyFill="1" applyProtection="1"/>
    <xf numFmtId="0" fontId="8" fillId="2" borderId="0" xfId="0" applyFont="1" applyFill="1" applyBorder="1" applyAlignment="1" applyProtection="1"/>
    <xf numFmtId="0" fontId="2" fillId="2" borderId="0" xfId="0" applyFont="1" applyFill="1" applyBorder="1" applyAlignment="1" applyProtection="1"/>
    <xf numFmtId="0" fontId="2" fillId="2" borderId="0" xfId="0" applyFont="1" applyFill="1" applyBorder="1" applyProtection="1"/>
    <xf numFmtId="3" fontId="8" fillId="2" borderId="1" xfId="0" applyNumberFormat="1" applyFont="1" applyFill="1" applyBorder="1" applyAlignment="1" applyProtection="1">
      <alignment horizontal="right" vertical="center"/>
      <protection locked="0"/>
    </xf>
    <xf numFmtId="4" fontId="8" fillId="2" borderId="1" xfId="0" applyNumberFormat="1" applyFont="1" applyFill="1" applyBorder="1" applyAlignment="1" applyProtection="1">
      <alignment horizontal="right" vertical="center"/>
      <protection locked="0"/>
    </xf>
    <xf numFmtId="3" fontId="8" fillId="2" borderId="1" xfId="0" applyNumberFormat="1" applyFont="1" applyFill="1" applyBorder="1" applyAlignment="1" applyProtection="1">
      <alignment horizontal="justify" vertical="center"/>
      <protection locked="0"/>
    </xf>
    <xf numFmtId="1" fontId="2" fillId="2" borderId="0" xfId="0" applyNumberFormat="1" applyFont="1" applyFill="1" applyProtection="1"/>
    <xf numFmtId="0" fontId="12" fillId="4" borderId="1" xfId="0" applyFont="1" applyFill="1" applyBorder="1" applyAlignment="1" applyProtection="1">
      <alignment horizontal="center" vertical="center" wrapText="1"/>
    </xf>
    <xf numFmtId="0" fontId="4" fillId="2" borderId="0" xfId="0" applyFont="1" applyFill="1" applyProtection="1"/>
    <xf numFmtId="0" fontId="4" fillId="2" borderId="3" xfId="0" applyFont="1" applyFill="1" applyBorder="1" applyProtection="1"/>
    <xf numFmtId="0" fontId="5" fillId="2" borderId="0" xfId="0" applyFont="1" applyFill="1" applyProtection="1"/>
    <xf numFmtId="0" fontId="3" fillId="2" borderId="0" xfId="0" applyFont="1" applyFill="1" applyAlignment="1" applyProtection="1">
      <alignment wrapText="1"/>
    </xf>
    <xf numFmtId="0" fontId="2" fillId="0" borderId="0" xfId="0" applyFont="1" applyProtection="1"/>
    <xf numFmtId="0" fontId="6" fillId="2" borderId="0" xfId="0" applyFont="1" applyFill="1" applyProtection="1"/>
    <xf numFmtId="0" fontId="3" fillId="2" borderId="0" xfId="0" applyFont="1" applyFill="1" applyAlignment="1" applyProtection="1">
      <alignment horizontal="center" vertical="center" wrapText="1"/>
    </xf>
    <xf numFmtId="0" fontId="3" fillId="2" borderId="1" xfId="0" applyFont="1" applyFill="1" applyBorder="1" applyAlignment="1" applyProtection="1">
      <alignment horizontal="center" vertical="center" wrapText="1"/>
    </xf>
    <xf numFmtId="0" fontId="7" fillId="2" borderId="0" xfId="0" applyFont="1" applyFill="1" applyAlignment="1" applyProtection="1">
      <alignment horizontal="center" vertical="center" wrapText="1"/>
    </xf>
    <xf numFmtId="0" fontId="8" fillId="2" borderId="0" xfId="0" applyFont="1" applyFill="1" applyAlignment="1" applyProtection="1">
      <alignment vertical="center"/>
    </xf>
    <xf numFmtId="0" fontId="9" fillId="2" borderId="0" xfId="0" applyFont="1" applyFill="1" applyAlignment="1" applyProtection="1">
      <alignment vertical="center"/>
    </xf>
    <xf numFmtId="0" fontId="8" fillId="2" borderId="2" xfId="0" applyFont="1" applyFill="1" applyBorder="1" applyProtection="1"/>
    <xf numFmtId="3" fontId="8" fillId="3" borderId="1" xfId="0" applyNumberFormat="1" applyFont="1" applyFill="1" applyBorder="1" applyAlignment="1" applyProtection="1">
      <alignment horizontal="right" vertical="center"/>
    </xf>
    <xf numFmtId="10" fontId="8" fillId="2" borderId="0" xfId="0" applyNumberFormat="1" applyFont="1" applyFill="1" applyProtection="1"/>
    <xf numFmtId="3" fontId="8" fillId="2" borderId="0" xfId="0" applyNumberFormat="1" applyFont="1" applyFill="1" applyProtection="1"/>
    <xf numFmtId="0" fontId="8" fillId="2" borderId="0" xfId="0" applyFont="1" applyFill="1" applyAlignment="1" applyProtection="1">
      <alignment horizontal="center"/>
    </xf>
    <xf numFmtId="164" fontId="9" fillId="2" borderId="0" xfId="0" applyNumberFormat="1" applyFont="1" applyFill="1" applyProtection="1"/>
    <xf numFmtId="3" fontId="9" fillId="2" borderId="0" xfId="0" applyNumberFormat="1" applyFont="1" applyFill="1" applyProtection="1"/>
    <xf numFmtId="0" fontId="8" fillId="2" borderId="1" xfId="0" applyFont="1" applyFill="1" applyBorder="1" applyProtection="1"/>
    <xf numFmtId="2" fontId="8" fillId="2" borderId="0" xfId="0" applyNumberFormat="1" applyFont="1" applyFill="1" applyProtection="1"/>
    <xf numFmtId="4" fontId="12" fillId="4" borderId="1" xfId="0" applyNumberFormat="1" applyFont="1" applyFill="1" applyBorder="1" applyAlignment="1" applyProtection="1">
      <alignment horizontal="center" vertical="center" wrapText="1"/>
    </xf>
    <xf numFmtId="4" fontId="8" fillId="2" borderId="0" xfId="0" applyNumberFormat="1" applyFont="1" applyFill="1" applyProtection="1"/>
    <xf numFmtId="4" fontId="8" fillId="3" borderId="1" xfId="0" applyNumberFormat="1" applyFont="1" applyFill="1" applyBorder="1" applyAlignment="1" applyProtection="1">
      <alignment horizontal="right" vertical="center"/>
    </xf>
    <xf numFmtId="4" fontId="8" fillId="2" borderId="0" xfId="0" applyNumberFormat="1" applyFont="1" applyFill="1" applyAlignment="1" applyProtection="1"/>
    <xf numFmtId="0" fontId="8" fillId="2" borderId="0" xfId="0" applyFont="1" applyFill="1" applyAlignment="1" applyProtection="1">
      <alignment horizontal="left"/>
    </xf>
    <xf numFmtId="0" fontId="2" fillId="2" borderId="0" xfId="0" applyFont="1" applyFill="1" applyAlignment="1" applyProtection="1">
      <alignment vertical="top"/>
    </xf>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protection locked="0"/>
    </xf>
    <xf numFmtId="0" fontId="2" fillId="2" borderId="0" xfId="0" applyFont="1" applyFill="1" applyAlignment="1" applyProtection="1">
      <alignment horizontal="left" vertical="top" wrapText="1"/>
    </xf>
    <xf numFmtId="4" fontId="2" fillId="0" borderId="0" xfId="0" applyNumberFormat="1" applyFont="1" applyFill="1" applyBorder="1" applyAlignment="1" applyProtection="1"/>
    <xf numFmtId="0" fontId="3" fillId="2" borderId="0" xfId="0" applyFont="1" applyFill="1" applyBorder="1" applyProtection="1"/>
    <xf numFmtId="0" fontId="0" fillId="0" borderId="0" xfId="0" applyBorder="1"/>
    <xf numFmtId="0" fontId="0" fillId="5" borderId="0" xfId="0" applyFill="1" applyBorder="1"/>
    <xf numFmtId="1" fontId="2" fillId="5" borderId="0" xfId="0" applyNumberFormat="1" applyFont="1" applyFill="1" applyBorder="1" applyAlignment="1" applyProtection="1">
      <alignment horizontal="center"/>
    </xf>
    <xf numFmtId="0" fontId="2" fillId="5" borderId="0" xfId="0" applyFont="1" applyFill="1" applyBorder="1" applyProtection="1"/>
    <xf numFmtId="0" fontId="2" fillId="5" borderId="0" xfId="0" applyFont="1" applyFill="1" applyBorder="1" applyAlignment="1" applyProtection="1">
      <alignment horizontal="left"/>
    </xf>
    <xf numFmtId="10" fontId="2" fillId="5" borderId="0" xfId="0" applyNumberFormat="1" applyFont="1" applyFill="1" applyBorder="1" applyAlignment="1" applyProtection="1">
      <alignment horizontal="center"/>
    </xf>
    <xf numFmtId="4" fontId="2" fillId="5" borderId="0" xfId="0" applyNumberFormat="1" applyFont="1" applyFill="1" applyBorder="1" applyAlignment="1" applyProtection="1">
      <alignment horizontal="right"/>
    </xf>
    <xf numFmtId="3" fontId="8" fillId="2" borderId="1" xfId="0" applyNumberFormat="1" applyFont="1" applyFill="1" applyBorder="1" applyAlignment="1" applyProtection="1">
      <alignment horizontal="justify" vertical="center"/>
      <protection locked="0"/>
    </xf>
    <xf numFmtId="0" fontId="8" fillId="2" borderId="0" xfId="0" applyFont="1" applyFill="1" applyAlignment="1" applyProtection="1"/>
    <xf numFmtId="0" fontId="8"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1" fontId="2" fillId="5" borderId="0" xfId="0" applyNumberFormat="1" applyFont="1" applyFill="1" applyBorder="1" applyAlignment="1" applyProtection="1">
      <alignment horizontal="center"/>
    </xf>
    <xf numFmtId="4" fontId="2" fillId="5" borderId="0" xfId="0" applyNumberFormat="1" applyFont="1" applyFill="1" applyBorder="1" applyAlignment="1" applyProtection="1">
      <alignment horizontal="center"/>
    </xf>
    <xf numFmtId="0" fontId="3" fillId="5" borderId="7" xfId="0" applyFont="1" applyFill="1" applyBorder="1" applyAlignment="1" applyProtection="1"/>
    <xf numFmtId="0" fontId="3" fillId="5" borderId="0" xfId="0" applyFont="1" applyFill="1" applyBorder="1" applyAlignment="1" applyProtection="1"/>
    <xf numFmtId="1" fontId="2" fillId="5" borderId="7" xfId="0" applyNumberFormat="1" applyFont="1" applyFill="1" applyBorder="1" applyAlignment="1" applyProtection="1"/>
    <xf numFmtId="1" fontId="2" fillId="5" borderId="0" xfId="0" applyNumberFormat="1" applyFont="1" applyFill="1" applyBorder="1" applyAlignment="1" applyProtection="1"/>
    <xf numFmtId="9" fontId="2" fillId="5" borderId="0" xfId="0" applyNumberFormat="1" applyFont="1" applyFill="1" applyBorder="1" applyAlignment="1" applyProtection="1">
      <alignment horizontal="center"/>
    </xf>
    <xf numFmtId="0" fontId="15" fillId="5" borderId="0" xfId="0" applyFont="1" applyFill="1" applyBorder="1" applyAlignment="1" applyProtection="1">
      <alignment vertical="top" wrapText="1"/>
    </xf>
    <xf numFmtId="1" fontId="2" fillId="5" borderId="0" xfId="0" applyNumberFormat="1" applyFont="1" applyFill="1" applyBorder="1" applyAlignment="1" applyProtection="1">
      <alignment horizontal="center"/>
    </xf>
    <xf numFmtId="0" fontId="2" fillId="2" borderId="0" xfId="0" applyFont="1" applyFill="1" applyBorder="1" applyAlignment="1" applyProtection="1">
      <alignment horizontal="center"/>
    </xf>
    <xf numFmtId="0" fontId="2" fillId="2" borderId="0" xfId="0" applyFont="1" applyFill="1" applyBorder="1" applyAlignment="1" applyProtection="1">
      <alignment horizontal="center" vertical="top" wrapText="1"/>
      <protection locked="0"/>
    </xf>
    <xf numFmtId="0" fontId="2" fillId="2" borderId="0"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10" xfId="0" applyFont="1" applyFill="1" applyBorder="1" applyProtection="1"/>
    <xf numFmtId="3" fontId="8" fillId="2" borderId="0" xfId="0" applyNumberFormat="1" applyFont="1" applyFill="1" applyBorder="1" applyAlignment="1" applyProtection="1">
      <alignment vertical="center"/>
      <protection locked="0"/>
    </xf>
    <xf numFmtId="4" fontId="8" fillId="2" borderId="0" xfId="0" applyNumberFormat="1" applyFont="1" applyFill="1" applyBorder="1" applyAlignment="1" applyProtection="1">
      <alignment vertical="center"/>
      <protection locked="0"/>
    </xf>
    <xf numFmtId="0" fontId="5" fillId="2" borderId="0" xfId="0" applyFont="1" applyFill="1" applyAlignment="1" applyProtection="1">
      <alignment horizontal="center"/>
    </xf>
    <xf numFmtId="0" fontId="2" fillId="6" borderId="8" xfId="0" applyFont="1" applyFill="1" applyBorder="1" applyAlignment="1" applyProtection="1">
      <alignment horizontal="left" vertical="center"/>
    </xf>
    <xf numFmtId="0" fontId="2" fillId="6" borderId="9" xfId="0" applyFont="1" applyFill="1" applyBorder="1" applyAlignment="1" applyProtection="1">
      <alignment horizontal="left" vertical="center"/>
    </xf>
    <xf numFmtId="0" fontId="2" fillId="6" borderId="10" xfId="0" applyFont="1" applyFill="1" applyBorder="1" applyAlignment="1" applyProtection="1">
      <alignment horizontal="left" vertical="center"/>
    </xf>
    <xf numFmtId="0" fontId="2" fillId="2" borderId="8"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3" fillId="7" borderId="8" xfId="0" applyFont="1" applyFill="1" applyBorder="1" applyAlignment="1" applyProtection="1">
      <alignment horizontal="left" vertical="center"/>
    </xf>
    <xf numFmtId="0" fontId="3" fillId="7" borderId="9" xfId="0" applyFont="1" applyFill="1" applyBorder="1" applyAlignment="1" applyProtection="1">
      <alignment horizontal="left" vertical="center"/>
    </xf>
    <xf numFmtId="0" fontId="3" fillId="7" borderId="10" xfId="0" applyFont="1" applyFill="1" applyBorder="1" applyAlignment="1" applyProtection="1">
      <alignment horizontal="left" vertical="center"/>
    </xf>
    <xf numFmtId="0" fontId="13" fillId="6" borderId="8" xfId="0" applyFont="1" applyFill="1" applyBorder="1" applyAlignment="1" applyProtection="1">
      <alignment horizontal="left" vertical="center"/>
    </xf>
    <xf numFmtId="0" fontId="13" fillId="6" borderId="9" xfId="0" applyFont="1" applyFill="1" applyBorder="1" applyAlignment="1" applyProtection="1">
      <alignment horizontal="left" vertical="center"/>
    </xf>
    <xf numFmtId="0" fontId="13" fillId="6" borderId="10" xfId="0" applyFont="1" applyFill="1" applyBorder="1" applyAlignment="1" applyProtection="1">
      <alignment horizontal="left" vertical="center"/>
    </xf>
    <xf numFmtId="0" fontId="5" fillId="2" borderId="0" xfId="0" applyFont="1" applyFill="1" applyAlignment="1" applyProtection="1">
      <alignment horizontal="center" vertical="center" wrapText="1"/>
    </xf>
    <xf numFmtId="0" fontId="5" fillId="5" borderId="3" xfId="0" applyFont="1" applyFill="1" applyBorder="1" applyAlignment="1" applyProtection="1">
      <alignment horizontal="left" vertical="center"/>
      <protection locked="0"/>
    </xf>
    <xf numFmtId="0" fontId="5" fillId="0" borderId="0" xfId="0" applyFont="1" applyFill="1" applyAlignment="1" applyProtection="1">
      <alignment horizontal="right" vertical="center"/>
    </xf>
    <xf numFmtId="0" fontId="2" fillId="6"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3" fillId="2" borderId="0" xfId="0" applyFont="1" applyFill="1" applyAlignment="1" applyProtection="1">
      <alignment horizontal="left" wrapText="1"/>
    </xf>
    <xf numFmtId="0" fontId="2" fillId="6" borderId="1" xfId="0" applyFont="1" applyFill="1" applyBorder="1" applyAlignment="1" applyProtection="1">
      <alignment horizontal="left" vertical="center"/>
    </xf>
    <xf numFmtId="0" fontId="2" fillId="2" borderId="0" xfId="0" applyFont="1" applyFill="1" applyAlignment="1" applyProtection="1">
      <alignment horizontal="left" vertical="top" wrapText="1"/>
    </xf>
    <xf numFmtId="0" fontId="2" fillId="0" borderId="8"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3" fillId="7" borderId="1" xfId="0" applyFont="1" applyFill="1" applyBorder="1" applyAlignment="1" applyProtection="1">
      <alignment horizontal="left" vertical="center"/>
    </xf>
    <xf numFmtId="0" fontId="2" fillId="2" borderId="1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xf>
    <xf numFmtId="0" fontId="3" fillId="2" borderId="3" xfId="0" applyFont="1" applyFill="1" applyBorder="1" applyAlignment="1" applyProtection="1">
      <alignment horizontal="left" vertical="top" wrapText="1"/>
    </xf>
    <xf numFmtId="1" fontId="2" fillId="3" borderId="8" xfId="0" applyNumberFormat="1" applyFont="1" applyFill="1" applyBorder="1" applyAlignment="1" applyProtection="1">
      <alignment horizontal="center" vertical="center"/>
    </xf>
    <xf numFmtId="1" fontId="2" fillId="3" borderId="9" xfId="0" applyNumberFormat="1" applyFont="1" applyFill="1" applyBorder="1" applyAlignment="1" applyProtection="1">
      <alignment horizontal="center" vertical="center"/>
    </xf>
    <xf numFmtId="1" fontId="2" fillId="3" borderId="10" xfId="0" applyNumberFormat="1" applyFont="1" applyFill="1" applyBorder="1" applyAlignment="1" applyProtection="1">
      <alignment horizontal="center" vertical="center"/>
    </xf>
    <xf numFmtId="0" fontId="3" fillId="4" borderId="11" xfId="0" applyFont="1" applyFill="1" applyBorder="1" applyAlignment="1" applyProtection="1">
      <alignment horizontal="center" wrapText="1"/>
    </xf>
    <xf numFmtId="0" fontId="3" fillId="4" borderId="12" xfId="0" applyFont="1" applyFill="1" applyBorder="1" applyAlignment="1" applyProtection="1">
      <alignment horizontal="center" wrapText="1"/>
    </xf>
    <xf numFmtId="0" fontId="3" fillId="4" borderId="6" xfId="0" applyFont="1" applyFill="1" applyBorder="1" applyAlignment="1" applyProtection="1">
      <alignment horizontal="center" wrapText="1"/>
    </xf>
    <xf numFmtId="0" fontId="3" fillId="4" borderId="5" xfId="0" applyFont="1" applyFill="1" applyBorder="1" applyAlignment="1" applyProtection="1">
      <alignment horizontal="center" wrapText="1"/>
    </xf>
    <xf numFmtId="0" fontId="3" fillId="4" borderId="3" xfId="0" applyFont="1" applyFill="1" applyBorder="1" applyAlignment="1" applyProtection="1">
      <alignment horizontal="center" wrapText="1"/>
    </xf>
    <xf numFmtId="0" fontId="3" fillId="4" borderId="13" xfId="0" applyFont="1" applyFill="1" applyBorder="1" applyAlignment="1" applyProtection="1">
      <alignment horizontal="center" wrapText="1"/>
    </xf>
    <xf numFmtId="14" fontId="2" fillId="2" borderId="8" xfId="0" applyNumberFormat="1" applyFont="1" applyFill="1" applyBorder="1" applyAlignment="1" applyProtection="1">
      <alignment horizontal="center" vertical="center"/>
      <protection locked="0"/>
    </xf>
    <xf numFmtId="14" fontId="2" fillId="2" borderId="9" xfId="0" applyNumberFormat="1" applyFont="1" applyFill="1" applyBorder="1" applyAlignment="1" applyProtection="1">
      <alignment horizontal="center" vertical="center"/>
      <protection locked="0"/>
    </xf>
    <xf numFmtId="14" fontId="2" fillId="2" borderId="10" xfId="0" applyNumberFormat="1" applyFont="1" applyFill="1" applyBorder="1" applyAlignment="1" applyProtection="1">
      <alignment horizontal="center" vertical="center"/>
      <protection locked="0"/>
    </xf>
    <xf numFmtId="1" fontId="2" fillId="3" borderId="8" xfId="0" applyNumberFormat="1" applyFont="1" applyFill="1" applyBorder="1" applyAlignment="1" applyProtection="1">
      <alignment horizontal="center"/>
    </xf>
    <xf numFmtId="1" fontId="2" fillId="3" borderId="9" xfId="0" applyNumberFormat="1" applyFont="1" applyFill="1" applyBorder="1" applyAlignment="1" applyProtection="1">
      <alignment horizontal="center"/>
    </xf>
    <xf numFmtId="1" fontId="2" fillId="3" borderId="10" xfId="0" applyNumberFormat="1" applyFont="1" applyFill="1" applyBorder="1" applyAlignment="1" applyProtection="1">
      <alignment horizontal="center"/>
    </xf>
    <xf numFmtId="0" fontId="2" fillId="2" borderId="8" xfId="0" applyFont="1" applyFill="1" applyBorder="1" applyAlignment="1" applyProtection="1">
      <alignment horizontal="center"/>
    </xf>
    <xf numFmtId="0" fontId="2" fillId="2" borderId="9" xfId="0" applyFont="1" applyFill="1" applyBorder="1" applyAlignment="1" applyProtection="1">
      <alignment horizontal="center"/>
    </xf>
    <xf numFmtId="0" fontId="2" fillId="2" borderId="10" xfId="0" applyFont="1" applyFill="1" applyBorder="1" applyAlignment="1" applyProtection="1">
      <alignment horizontal="center"/>
    </xf>
    <xf numFmtId="166" fontId="2" fillId="3" borderId="1" xfId="0" applyNumberFormat="1" applyFont="1" applyFill="1" applyBorder="1" applyAlignment="1" applyProtection="1">
      <alignment horizontal="center"/>
    </xf>
    <xf numFmtId="3" fontId="2" fillId="3" borderId="1" xfId="0" applyNumberFormat="1" applyFont="1" applyFill="1" applyBorder="1" applyAlignment="1" applyProtection="1">
      <alignment horizontal="center"/>
    </xf>
    <xf numFmtId="0" fontId="3" fillId="4" borderId="11" xfId="0"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xf>
    <xf numFmtId="0" fontId="3" fillId="4" borderId="8"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0" fontId="3" fillId="4" borderId="1" xfId="0" applyFont="1" applyFill="1" applyBorder="1" applyAlignment="1" applyProtection="1">
      <alignment horizontal="center"/>
    </xf>
    <xf numFmtId="14" fontId="2" fillId="2" borderId="1" xfId="0" applyNumberFormat="1" applyFont="1" applyFill="1" applyBorder="1" applyAlignment="1" applyProtection="1">
      <alignment horizontal="center" vertical="center"/>
      <protection locked="0"/>
    </xf>
    <xf numFmtId="166" fontId="2" fillId="3" borderId="1" xfId="0" applyNumberFormat="1" applyFont="1" applyFill="1" applyBorder="1" applyAlignment="1" applyProtection="1">
      <alignment horizontal="center" vertical="center"/>
    </xf>
    <xf numFmtId="3" fontId="2" fillId="5" borderId="1" xfId="0" applyNumberFormat="1" applyFont="1" applyFill="1" applyBorder="1" applyAlignment="1" applyProtection="1">
      <alignment horizontal="center"/>
      <protection locked="0"/>
    </xf>
    <xf numFmtId="0" fontId="3" fillId="4" borderId="8" xfId="0" applyFont="1" applyFill="1" applyBorder="1" applyAlignment="1" applyProtection="1">
      <alignment horizontal="left"/>
    </xf>
    <xf numFmtId="0" fontId="3" fillId="4" borderId="9" xfId="0" applyFont="1" applyFill="1" applyBorder="1" applyAlignment="1" applyProtection="1">
      <alignment horizontal="left"/>
    </xf>
    <xf numFmtId="0" fontId="3" fillId="4" borderId="10" xfId="0" applyFont="1" applyFill="1" applyBorder="1" applyAlignment="1" applyProtection="1">
      <alignment horizontal="left"/>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3" fontId="2" fillId="2" borderId="8" xfId="0" applyNumberFormat="1" applyFont="1" applyFill="1" applyBorder="1" applyAlignment="1" applyProtection="1">
      <alignment horizontal="center" vertical="center"/>
      <protection locked="0"/>
    </xf>
    <xf numFmtId="3" fontId="2" fillId="2" borderId="9" xfId="0" applyNumberFormat="1" applyFont="1" applyFill="1" applyBorder="1" applyAlignment="1" applyProtection="1">
      <alignment horizontal="center" vertical="center"/>
      <protection locked="0"/>
    </xf>
    <xf numFmtId="3" fontId="2" fillId="2" borderId="10" xfId="0" applyNumberFormat="1" applyFont="1" applyFill="1" applyBorder="1" applyAlignment="1" applyProtection="1">
      <alignment horizontal="center" vertical="center"/>
      <protection locked="0"/>
    </xf>
    <xf numFmtId="166" fontId="2" fillId="3" borderId="8" xfId="0" applyNumberFormat="1" applyFont="1" applyFill="1" applyBorder="1" applyAlignment="1" applyProtection="1">
      <alignment horizontal="center" vertical="center"/>
    </xf>
    <xf numFmtId="166" fontId="2" fillId="3" borderId="9" xfId="0" applyNumberFormat="1" applyFont="1" applyFill="1" applyBorder="1" applyAlignment="1" applyProtection="1">
      <alignment horizontal="center" vertical="center"/>
    </xf>
    <xf numFmtId="166" fontId="2" fillId="3" borderId="10" xfId="0" applyNumberFormat="1" applyFont="1" applyFill="1" applyBorder="1" applyAlignment="1" applyProtection="1">
      <alignment horizontal="center" vertical="center"/>
    </xf>
    <xf numFmtId="3" fontId="2" fillId="3" borderId="8" xfId="0" applyNumberFormat="1" applyFont="1" applyFill="1" applyBorder="1" applyAlignment="1" applyProtection="1">
      <alignment horizontal="center" vertical="center"/>
    </xf>
    <xf numFmtId="3" fontId="2" fillId="3" borderId="9" xfId="0" applyNumberFormat="1" applyFont="1" applyFill="1" applyBorder="1" applyAlignment="1" applyProtection="1">
      <alignment horizontal="center" vertical="center"/>
    </xf>
    <xf numFmtId="3" fontId="2" fillId="3" borderId="10" xfId="0" applyNumberFormat="1" applyFont="1" applyFill="1" applyBorder="1" applyAlignment="1" applyProtection="1">
      <alignment horizontal="center" vertical="center"/>
    </xf>
    <xf numFmtId="0" fontId="3" fillId="4" borderId="8" xfId="0" applyFont="1" applyFill="1" applyBorder="1" applyAlignment="1" applyProtection="1">
      <alignment horizontal="center"/>
    </xf>
    <xf numFmtId="0" fontId="3" fillId="4" borderId="9" xfId="0" applyFont="1" applyFill="1" applyBorder="1" applyAlignment="1" applyProtection="1">
      <alignment horizontal="center"/>
    </xf>
    <xf numFmtId="0" fontId="3" fillId="4" borderId="10" xfId="0" applyFont="1" applyFill="1" applyBorder="1" applyAlignment="1" applyProtection="1">
      <alignment horizontal="center"/>
    </xf>
    <xf numFmtId="17" fontId="2" fillId="2" borderId="8" xfId="0" applyNumberFormat="1"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3" xfId="0" applyFont="1" applyFill="1" applyBorder="1" applyAlignment="1" applyProtection="1">
      <alignment horizontal="center" vertical="center"/>
    </xf>
    <xf numFmtId="49" fontId="16" fillId="2" borderId="1" xfId="0" applyNumberFormat="1" applyFont="1" applyFill="1" applyBorder="1" applyAlignment="1" applyProtection="1">
      <alignment horizontal="left" vertical="center"/>
    </xf>
    <xf numFmtId="0" fontId="8" fillId="2" borderId="1" xfId="0" applyFont="1" applyFill="1" applyBorder="1" applyAlignment="1" applyProtection="1">
      <alignment horizontal="center" vertical="center"/>
    </xf>
    <xf numFmtId="3" fontId="8" fillId="2" borderId="1" xfId="0" applyNumberFormat="1" applyFont="1" applyFill="1" applyBorder="1" applyAlignment="1" applyProtection="1">
      <alignment horizontal="center" vertical="center"/>
      <protection locked="0"/>
    </xf>
    <xf numFmtId="3" fontId="8" fillId="3" borderId="1" xfId="0" applyNumberFormat="1" applyFont="1" applyFill="1" applyBorder="1" applyAlignment="1" applyProtection="1">
      <alignment horizontal="center" vertical="center"/>
    </xf>
    <xf numFmtId="165" fontId="11" fillId="2" borderId="0"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justify" vertical="center" wrapText="1"/>
      <protection locked="0"/>
    </xf>
    <xf numFmtId="0" fontId="8" fillId="2" borderId="1" xfId="0" applyFont="1" applyFill="1" applyBorder="1" applyAlignment="1" applyProtection="1">
      <alignment horizontal="center" vertical="center"/>
      <protection locked="0"/>
    </xf>
    <xf numFmtId="3" fontId="8" fillId="2" borderId="14" xfId="0" applyNumberFormat="1" applyFont="1" applyFill="1" applyBorder="1" applyAlignment="1" applyProtection="1">
      <alignment horizontal="center" vertical="center" wrapText="1"/>
      <protection locked="0"/>
    </xf>
    <xf numFmtId="3" fontId="8" fillId="2" borderId="15" xfId="0" applyNumberFormat="1" applyFont="1" applyFill="1" applyBorder="1" applyAlignment="1" applyProtection="1">
      <alignment horizontal="center" vertical="center" wrapText="1"/>
      <protection locked="0"/>
    </xf>
    <xf numFmtId="3" fontId="8" fillId="2" borderId="2" xfId="0" applyNumberFormat="1" applyFont="1" applyFill="1" applyBorder="1" applyAlignment="1" applyProtection="1">
      <alignment horizontal="center" vertical="center" wrapText="1"/>
      <protection locked="0"/>
    </xf>
    <xf numFmtId="10" fontId="8" fillId="2"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wrapText="1"/>
    </xf>
    <xf numFmtId="3" fontId="3" fillId="4" borderId="1" xfId="0" applyNumberFormat="1" applyFont="1" applyFill="1" applyBorder="1" applyAlignment="1" applyProtection="1">
      <alignment horizontal="center" vertical="center" wrapText="1"/>
    </xf>
    <xf numFmtId="0" fontId="3" fillId="4" borderId="1" xfId="0" applyFont="1" applyFill="1" applyBorder="1" applyAlignment="1" applyProtection="1">
      <alignment horizontal="center" vertical="center" textRotation="90" wrapText="1"/>
    </xf>
    <xf numFmtId="10" fontId="3" fillId="4" borderId="1" xfId="0" applyNumberFormat="1" applyFont="1" applyFill="1" applyBorder="1" applyAlignment="1" applyProtection="1">
      <alignment horizontal="center" vertical="center" wrapText="1"/>
    </xf>
    <xf numFmtId="3" fontId="3" fillId="4" borderId="14" xfId="0" applyNumberFormat="1" applyFont="1" applyFill="1" applyBorder="1" applyAlignment="1" applyProtection="1">
      <alignment horizontal="center" vertical="center" textRotation="90" wrapText="1"/>
    </xf>
    <xf numFmtId="3" fontId="3" fillId="4" borderId="2" xfId="0" applyNumberFormat="1" applyFont="1" applyFill="1" applyBorder="1" applyAlignment="1" applyProtection="1">
      <alignment horizontal="center" vertical="center" textRotation="90" wrapText="1"/>
    </xf>
    <xf numFmtId="0" fontId="3" fillId="2" borderId="14"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2" fillId="2" borderId="1" xfId="0" applyFont="1" applyFill="1" applyBorder="1" applyAlignment="1" applyProtection="1">
      <alignment horizontal="center"/>
    </xf>
    <xf numFmtId="0" fontId="3" fillId="4" borderId="14" xfId="0" applyFont="1" applyFill="1" applyBorder="1" applyAlignment="1" applyProtection="1">
      <alignment horizontal="center" vertical="center" textRotation="90" wrapText="1"/>
    </xf>
    <xf numFmtId="0" fontId="3" fillId="4" borderId="2" xfId="0" applyFont="1" applyFill="1" applyBorder="1" applyAlignment="1" applyProtection="1">
      <alignment horizontal="center" vertical="center" textRotation="90" wrapText="1"/>
    </xf>
    <xf numFmtId="0" fontId="3" fillId="4" borderId="15" xfId="0" applyFont="1" applyFill="1" applyBorder="1" applyAlignment="1" applyProtection="1">
      <alignment horizontal="center" vertical="center" textRotation="90" wrapText="1"/>
    </xf>
    <xf numFmtId="1" fontId="8" fillId="2" borderId="14" xfId="0" applyNumberFormat="1" applyFont="1" applyFill="1" applyBorder="1" applyAlignment="1" applyProtection="1">
      <alignment horizontal="center" vertical="center"/>
      <protection locked="0"/>
    </xf>
    <xf numFmtId="1" fontId="8" fillId="2" borderId="15" xfId="0" applyNumberFormat="1" applyFont="1" applyFill="1" applyBorder="1" applyAlignment="1" applyProtection="1">
      <alignment horizontal="center" vertical="center"/>
      <protection locked="0"/>
    </xf>
    <xf numFmtId="1" fontId="8" fillId="2" borderId="2"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wrapText="1"/>
      <protection locked="0"/>
    </xf>
    <xf numFmtId="10" fontId="8" fillId="3" borderId="1" xfId="0" applyNumberFormat="1" applyFont="1" applyFill="1" applyBorder="1" applyAlignment="1" applyProtection="1">
      <alignment horizontal="center" vertical="center"/>
    </xf>
    <xf numFmtId="1" fontId="8" fillId="3" borderId="8" xfId="0" applyNumberFormat="1" applyFont="1" applyFill="1" applyBorder="1" applyAlignment="1" applyProtection="1">
      <alignment horizontal="center" vertical="center"/>
    </xf>
    <xf numFmtId="0" fontId="8" fillId="2" borderId="10" xfId="0" applyNumberFormat="1" applyFont="1" applyFill="1" applyBorder="1" applyAlignment="1" applyProtection="1">
      <alignment horizontal="justify" vertical="center" wrapText="1"/>
      <protection locked="0"/>
    </xf>
    <xf numFmtId="1" fontId="8" fillId="3" borderId="1" xfId="0" applyNumberFormat="1" applyFont="1" applyFill="1" applyBorder="1" applyAlignment="1" applyProtection="1">
      <alignment horizontal="center" vertical="center"/>
    </xf>
    <xf numFmtId="2" fontId="3" fillId="4" borderId="14" xfId="0" applyNumberFormat="1" applyFont="1" applyFill="1" applyBorder="1" applyAlignment="1" applyProtection="1">
      <alignment horizontal="center" vertical="center" textRotation="90" wrapText="1"/>
    </xf>
    <xf numFmtId="2" fontId="3" fillId="4" borderId="2" xfId="0" applyNumberFormat="1" applyFont="1" applyFill="1" applyBorder="1" applyAlignment="1" applyProtection="1">
      <alignment horizontal="center" vertical="center" textRotation="90" wrapText="1"/>
    </xf>
    <xf numFmtId="10" fontId="3" fillId="4" borderId="14" xfId="0" applyNumberFormat="1" applyFont="1" applyFill="1" applyBorder="1" applyAlignment="1" applyProtection="1">
      <alignment horizontal="center" vertical="center" wrapText="1"/>
    </xf>
    <xf numFmtId="10" fontId="3" fillId="4" borderId="2" xfId="0" applyNumberFormat="1"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protection locked="0"/>
    </xf>
    <xf numFmtId="165" fontId="11" fillId="2" borderId="1" xfId="0" applyNumberFormat="1" applyFont="1" applyFill="1" applyBorder="1" applyAlignment="1" applyProtection="1">
      <alignment horizontal="center" vertical="center"/>
    </xf>
    <xf numFmtId="0" fontId="8" fillId="2" borderId="1" xfId="0" applyFont="1" applyFill="1" applyBorder="1" applyAlignment="1" applyProtection="1">
      <alignment horizontal="justify" vertical="center" wrapText="1"/>
      <protection locked="0"/>
    </xf>
    <xf numFmtId="0" fontId="8" fillId="2" borderId="14"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12" fillId="4" borderId="1" xfId="0" applyFont="1" applyFill="1" applyBorder="1" applyAlignment="1" applyProtection="1">
      <alignment horizontal="center"/>
    </xf>
    <xf numFmtId="0" fontId="16" fillId="2" borderId="1" xfId="0" applyFont="1" applyFill="1" applyBorder="1" applyAlignment="1" applyProtection="1">
      <alignment horizontal="left" vertical="center" wrapText="1"/>
    </xf>
    <xf numFmtId="0" fontId="12" fillId="4" borderId="1" xfId="0" applyFont="1" applyFill="1" applyBorder="1" applyAlignment="1" applyProtection="1">
      <alignment horizontal="center" vertical="center" wrapText="1"/>
    </xf>
    <xf numFmtId="3" fontId="8" fillId="3" borderId="14" xfId="0" applyNumberFormat="1" applyFont="1" applyFill="1" applyBorder="1" applyAlignment="1" applyProtection="1">
      <alignment horizontal="center" vertical="center"/>
    </xf>
    <xf numFmtId="3" fontId="8" fillId="3" borderId="15" xfId="0" applyNumberFormat="1" applyFont="1" applyFill="1" applyBorder="1" applyAlignment="1" applyProtection="1">
      <alignment horizontal="center" vertical="center"/>
    </xf>
    <xf numFmtId="3" fontId="8" fillId="3" borderId="2" xfId="0" applyNumberFormat="1" applyFont="1" applyFill="1" applyBorder="1" applyAlignment="1" applyProtection="1">
      <alignment horizontal="center" vertical="center"/>
    </xf>
    <xf numFmtId="3" fontId="3" fillId="4" borderId="1" xfId="0" applyNumberFormat="1" applyFont="1" applyFill="1" applyBorder="1" applyAlignment="1" applyProtection="1">
      <alignment horizontal="center" vertical="center" textRotation="90" wrapText="1"/>
    </xf>
    <xf numFmtId="4" fontId="3" fillId="4" borderId="1"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xf>
    <xf numFmtId="10" fontId="2" fillId="3" borderId="1" xfId="0" applyNumberFormat="1" applyFont="1" applyFill="1" applyBorder="1" applyAlignment="1" applyProtection="1">
      <alignment horizontal="center"/>
    </xf>
    <xf numFmtId="3" fontId="2" fillId="3" borderId="10" xfId="0" applyNumberFormat="1" applyFont="1" applyFill="1" applyBorder="1" applyAlignment="1" applyProtection="1">
      <alignment horizontal="center"/>
    </xf>
    <xf numFmtId="1" fontId="2" fillId="5" borderId="0" xfId="0" applyNumberFormat="1" applyFont="1" applyFill="1" applyBorder="1" applyAlignment="1" applyProtection="1">
      <alignment horizontal="center"/>
    </xf>
    <xf numFmtId="0" fontId="2" fillId="5" borderId="11" xfId="0" applyFont="1" applyFill="1" applyBorder="1" applyAlignment="1" applyProtection="1">
      <alignment horizontal="left" vertical="top" wrapText="1"/>
      <protection locked="0"/>
    </xf>
    <xf numFmtId="0" fontId="2" fillId="5" borderId="12" xfId="0" applyFont="1" applyFill="1" applyBorder="1" applyAlignment="1" applyProtection="1">
      <alignment horizontal="left" vertical="top" wrapText="1"/>
      <protection locked="0"/>
    </xf>
    <xf numFmtId="0" fontId="2" fillId="5" borderId="6" xfId="0" applyFont="1" applyFill="1" applyBorder="1" applyAlignment="1" applyProtection="1">
      <alignment horizontal="left" vertical="top" wrapText="1"/>
      <protection locked="0"/>
    </xf>
    <xf numFmtId="0" fontId="2" fillId="5" borderId="7" xfId="0" applyFont="1" applyFill="1" applyBorder="1" applyAlignment="1" applyProtection="1">
      <alignment horizontal="left" vertical="top" wrapText="1"/>
      <protection locked="0"/>
    </xf>
    <xf numFmtId="0" fontId="2" fillId="5" borderId="0" xfId="0" applyFont="1" applyFill="1" applyBorder="1" applyAlignment="1" applyProtection="1">
      <alignment horizontal="left" vertical="top" wrapText="1"/>
      <protection locked="0"/>
    </xf>
    <xf numFmtId="0" fontId="2" fillId="5" borderId="4" xfId="0" applyFont="1" applyFill="1" applyBorder="1" applyAlignment="1" applyProtection="1">
      <alignment horizontal="left" vertical="top" wrapText="1"/>
      <protection locked="0"/>
    </xf>
    <xf numFmtId="0" fontId="2" fillId="5" borderId="5"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5" borderId="13"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xf>
    <xf numFmtId="0" fontId="16" fillId="5" borderId="12" xfId="0" applyFont="1" applyFill="1" applyBorder="1" applyAlignment="1" applyProtection="1">
      <alignment horizontal="left" vertical="top" wrapText="1"/>
    </xf>
    <xf numFmtId="0" fontId="16" fillId="5" borderId="6" xfId="0" applyFont="1" applyFill="1" applyBorder="1" applyAlignment="1" applyProtection="1">
      <alignment horizontal="left" vertical="top" wrapText="1"/>
    </xf>
    <xf numFmtId="0" fontId="16" fillId="5" borderId="7" xfId="0" applyFont="1" applyFill="1" applyBorder="1" applyAlignment="1" applyProtection="1">
      <alignment horizontal="left" vertical="top" wrapText="1"/>
    </xf>
    <xf numFmtId="0" fontId="16" fillId="5" borderId="0" xfId="0" applyFont="1" applyFill="1" applyBorder="1" applyAlignment="1" applyProtection="1">
      <alignment horizontal="left" vertical="top" wrapText="1"/>
    </xf>
    <xf numFmtId="0" fontId="16" fillId="5" borderId="4" xfId="0" applyFont="1" applyFill="1" applyBorder="1" applyAlignment="1" applyProtection="1">
      <alignment horizontal="left" vertical="top" wrapText="1"/>
    </xf>
    <xf numFmtId="0" fontId="16" fillId="5" borderId="5" xfId="0" applyFont="1" applyFill="1" applyBorder="1" applyAlignment="1" applyProtection="1">
      <alignment horizontal="left" vertical="top" wrapText="1"/>
    </xf>
    <xf numFmtId="0" fontId="16" fillId="5" borderId="3" xfId="0" applyFont="1" applyFill="1" applyBorder="1" applyAlignment="1" applyProtection="1">
      <alignment horizontal="left" vertical="top" wrapText="1"/>
    </xf>
    <xf numFmtId="0" fontId="16" fillId="5" borderId="13" xfId="0" applyFont="1" applyFill="1" applyBorder="1" applyAlignment="1" applyProtection="1">
      <alignment horizontal="left" vertical="top" wrapText="1"/>
    </xf>
    <xf numFmtId="4" fontId="2" fillId="3" borderId="1" xfId="0" applyNumberFormat="1" applyFont="1" applyFill="1" applyBorder="1" applyAlignment="1" applyProtection="1">
      <alignment horizontal="center"/>
    </xf>
    <xf numFmtId="0" fontId="2" fillId="4" borderId="8" xfId="0" applyFont="1" applyFill="1" applyBorder="1" applyAlignment="1" applyProtection="1">
      <alignment horizontal="center"/>
    </xf>
    <xf numFmtId="0" fontId="2" fillId="4" borderId="9" xfId="0" applyFont="1" applyFill="1" applyBorder="1" applyAlignment="1" applyProtection="1">
      <alignment horizontal="center"/>
    </xf>
    <xf numFmtId="0" fontId="2" fillId="4" borderId="10" xfId="0" applyFont="1" applyFill="1" applyBorder="1" applyAlignment="1" applyProtection="1">
      <alignment horizontal="center"/>
    </xf>
    <xf numFmtId="4" fontId="2" fillId="3" borderId="8" xfId="0" applyNumberFormat="1" applyFont="1" applyFill="1" applyBorder="1" applyAlignment="1" applyProtection="1">
      <alignment horizontal="center"/>
    </xf>
    <xf numFmtId="4" fontId="2" fillId="3" borderId="9" xfId="0" applyNumberFormat="1" applyFont="1" applyFill="1" applyBorder="1" applyAlignment="1" applyProtection="1">
      <alignment horizontal="center"/>
    </xf>
    <xf numFmtId="4" fontId="2" fillId="3" borderId="10" xfId="0" applyNumberFormat="1" applyFont="1" applyFill="1" applyBorder="1" applyAlignment="1" applyProtection="1">
      <alignment horizontal="center"/>
    </xf>
    <xf numFmtId="0" fontId="19" fillId="2" borderId="1"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47625</xdr:colOff>
      <xdr:row>2</xdr:row>
      <xdr:rowOff>9525</xdr:rowOff>
    </xdr:from>
    <xdr:to>
      <xdr:col>9</xdr:col>
      <xdr:colOff>95250</xdr:colOff>
      <xdr:row>4</xdr:row>
      <xdr:rowOff>152400</xdr:rowOff>
    </xdr:to>
    <xdr:pic>
      <xdr:nvPicPr>
        <xdr:cNvPr id="5" name="Imagen 8" descr="XUNTA-2-Inst-Enerxetico-positivo">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333375"/>
          <a:ext cx="13144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2</xdr:row>
      <xdr:rowOff>47625</xdr:rowOff>
    </xdr:from>
    <xdr:to>
      <xdr:col>9</xdr:col>
      <xdr:colOff>95250</xdr:colOff>
      <xdr:row>5</xdr:row>
      <xdr:rowOff>0</xdr:rowOff>
    </xdr:to>
    <xdr:pic>
      <xdr:nvPicPr>
        <xdr:cNvPr id="7" name="Imagen 8" descr="XUNTA-2-Inst-Enerxetico-positivo">
          <a:extLst>
            <a:ext uri="{FF2B5EF4-FFF2-40B4-BE49-F238E27FC236}">
              <a16:creationId xmlns:a16="http://schemas.microsoft.com/office/drawing/2014/main" xmlns="" id="{00000000-0008-0000-08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371475"/>
          <a:ext cx="13144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C1:BM159"/>
  <sheetViews>
    <sheetView tabSelected="1" workbookViewId="0">
      <selection activeCell="X16" sqref="X16:AA16"/>
    </sheetView>
  </sheetViews>
  <sheetFormatPr baseColWidth="10" defaultColWidth="2.7109375" defaultRowHeight="16.5" customHeight="1" x14ac:dyDescent="0.2"/>
  <cols>
    <col min="1" max="1" width="2.7109375" style="3"/>
    <col min="2" max="56" width="2.7109375" style="3" customWidth="1"/>
    <col min="57" max="65" width="2.7109375" style="3" hidden="1" customWidth="1"/>
    <col min="66" max="16384" width="2.7109375" style="3"/>
  </cols>
  <sheetData>
    <row r="1" spans="3:35" ht="12.75" x14ac:dyDescent="0.2"/>
    <row r="2" spans="3:35" ht="12.75" x14ac:dyDescent="0.2"/>
    <row r="3" spans="3:35" ht="12.75" x14ac:dyDescent="0.2"/>
    <row r="4" spans="3:35" ht="12.75" x14ac:dyDescent="0.2"/>
    <row r="5" spans="3:35" ht="15" customHeight="1" x14ac:dyDescent="0.2"/>
    <row r="6" spans="3:35" ht="15" customHeight="1" x14ac:dyDescent="0.2"/>
    <row r="7" spans="3:35" ht="15" customHeight="1" x14ac:dyDescent="0.2"/>
    <row r="8" spans="3:35" ht="15" customHeight="1" x14ac:dyDescent="0.2"/>
    <row r="9" spans="3:35" ht="15" customHeight="1" x14ac:dyDescent="0.2">
      <c r="C9" s="75" t="s">
        <v>562</v>
      </c>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row>
    <row r="10" spans="3:35" s="16" customFormat="1" ht="15" customHeight="1" x14ac:dyDescent="0.3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row>
    <row r="11" spans="3:35" s="16" customFormat="1" ht="15" customHeight="1" x14ac:dyDescent="0.35">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row>
    <row r="12" spans="3:35" s="16" customFormat="1" ht="15" customHeight="1" x14ac:dyDescent="0.35"/>
    <row r="13" spans="3:35" s="16" customFormat="1" ht="15" customHeight="1" x14ac:dyDescent="0.35"/>
    <row r="14" spans="3:35" s="16" customFormat="1" ht="15" customHeight="1" x14ac:dyDescent="0.35"/>
    <row r="15" spans="3:35" s="16" customFormat="1" ht="15" customHeight="1" x14ac:dyDescent="0.35"/>
    <row r="16" spans="3:35" s="18" customFormat="1" ht="15" customHeight="1" x14ac:dyDescent="0.35">
      <c r="I16" s="90" t="s">
        <v>560</v>
      </c>
      <c r="J16" s="90"/>
      <c r="K16" s="90"/>
      <c r="L16" s="90"/>
      <c r="M16" s="90"/>
      <c r="N16" s="90"/>
      <c r="O16" s="90"/>
      <c r="P16" s="90"/>
      <c r="Q16" s="90"/>
      <c r="R16" s="90"/>
      <c r="S16" s="90"/>
      <c r="T16" s="90"/>
      <c r="U16" s="90"/>
      <c r="V16" s="90"/>
      <c r="W16" s="90"/>
      <c r="X16" s="89"/>
      <c r="Y16" s="89"/>
      <c r="Z16" s="89"/>
      <c r="AA16" s="89"/>
    </row>
    <row r="17" spans="3:35" s="18" customFormat="1" ht="15" customHeight="1" x14ac:dyDescent="0.35"/>
    <row r="18" spans="3:35" s="18" customFormat="1" ht="15" customHeight="1" x14ac:dyDescent="0.35"/>
    <row r="19" spans="3:35" s="16" customFormat="1" ht="15" customHeight="1" x14ac:dyDescent="0.35">
      <c r="C19" s="88" t="s">
        <v>561</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row>
    <row r="20" spans="3:35" ht="15" customHeight="1" x14ac:dyDescent="0.2">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row>
    <row r="21" spans="3:35" ht="15" customHeight="1" x14ac:dyDescent="0.2">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row>
    <row r="22" spans="3:35" ht="15" customHeight="1" x14ac:dyDescent="0.2"/>
    <row r="23" spans="3:35" ht="15" customHeight="1" x14ac:dyDescent="0.2"/>
    <row r="24" spans="3:35" ht="15" customHeight="1" x14ac:dyDescent="0.2">
      <c r="C24" s="82" t="s">
        <v>493</v>
      </c>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4"/>
    </row>
    <row r="25" spans="3:35" ht="15" customHeight="1" x14ac:dyDescent="0.2">
      <c r="C25" s="94"/>
      <c r="D25" s="95"/>
      <c r="E25" s="95"/>
      <c r="F25" s="95"/>
      <c r="G25" s="95"/>
      <c r="H25" s="95"/>
      <c r="I25" s="95"/>
      <c r="J25" s="95"/>
      <c r="K25" s="95"/>
      <c r="L25" s="95"/>
      <c r="M25" s="95"/>
      <c r="N25" s="95"/>
      <c r="O25" s="95"/>
      <c r="P25" s="95"/>
      <c r="Q25" s="95"/>
      <c r="R25" s="95"/>
      <c r="S25" s="95"/>
      <c r="T25" s="95"/>
      <c r="U25" s="96"/>
      <c r="V25" s="91" t="s">
        <v>503</v>
      </c>
      <c r="W25" s="91"/>
      <c r="X25" s="91"/>
      <c r="Y25" s="91"/>
      <c r="Z25" s="91"/>
      <c r="AA25" s="91"/>
      <c r="AB25" s="91"/>
      <c r="AC25" s="91"/>
      <c r="AD25" s="91"/>
      <c r="AE25" s="91"/>
      <c r="AF25" s="91"/>
      <c r="AG25" s="91"/>
      <c r="AH25" s="92"/>
      <c r="AI25" s="93"/>
    </row>
    <row r="26" spans="3:35" ht="15" customHeight="1" x14ac:dyDescent="0.2">
      <c r="C26" s="82" t="s">
        <v>504</v>
      </c>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4"/>
    </row>
    <row r="27" spans="3:35" ht="15" customHeight="1" x14ac:dyDescent="0.2">
      <c r="C27" s="76" t="s">
        <v>505</v>
      </c>
      <c r="D27" s="77"/>
      <c r="E27" s="77"/>
      <c r="F27" s="77"/>
      <c r="G27" s="77"/>
      <c r="H27" s="77"/>
      <c r="I27" s="77"/>
      <c r="J27" s="77"/>
      <c r="K27" s="78"/>
      <c r="L27" s="101"/>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3"/>
    </row>
    <row r="28" spans="3:35" ht="15" customHeight="1" x14ac:dyDescent="0.2">
      <c r="C28" s="82" t="s">
        <v>494</v>
      </c>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4"/>
    </row>
    <row r="29" spans="3:35" ht="15" customHeight="1" x14ac:dyDescent="0.2">
      <c r="C29" s="94"/>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6"/>
    </row>
    <row r="30" spans="3:35" ht="15" customHeight="1" x14ac:dyDescent="0.2">
      <c r="C30" s="82" t="s">
        <v>434</v>
      </c>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4"/>
    </row>
    <row r="31" spans="3:35" ht="15" customHeight="1" x14ac:dyDescent="0.2">
      <c r="C31" s="76" t="s">
        <v>12</v>
      </c>
      <c r="D31" s="77"/>
      <c r="E31" s="77"/>
      <c r="F31" s="78"/>
      <c r="G31" s="79"/>
      <c r="H31" s="80"/>
      <c r="I31" s="80"/>
      <c r="J31" s="80"/>
      <c r="K31" s="80"/>
      <c r="L31" s="80"/>
      <c r="M31" s="81"/>
      <c r="N31" s="85" t="s">
        <v>435</v>
      </c>
      <c r="O31" s="86"/>
      <c r="P31" s="86"/>
      <c r="Q31" s="86"/>
      <c r="R31" s="87"/>
      <c r="S31" s="79"/>
      <c r="T31" s="80"/>
      <c r="U31" s="80"/>
      <c r="V31" s="80"/>
      <c r="W31" s="80"/>
      <c r="X31" s="80"/>
      <c r="Y31" s="80"/>
      <c r="Z31" s="80"/>
      <c r="AA31" s="80"/>
      <c r="AB31" s="80"/>
      <c r="AC31" s="80"/>
      <c r="AD31" s="80"/>
      <c r="AE31" s="80"/>
      <c r="AF31" s="80"/>
      <c r="AG31" s="80"/>
      <c r="AH31" s="80"/>
      <c r="AI31" s="81"/>
    </row>
    <row r="32" spans="3:35" ht="15" customHeight="1" x14ac:dyDescent="0.2">
      <c r="C32" s="104" t="s">
        <v>432</v>
      </c>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row>
    <row r="33" spans="3:36" ht="15" customHeight="1" x14ac:dyDescent="0.2">
      <c r="C33" s="99" t="s">
        <v>436</v>
      </c>
      <c r="D33" s="99"/>
      <c r="E33" s="99"/>
      <c r="F33" s="99"/>
      <c r="G33" s="99"/>
      <c r="H33" s="99"/>
      <c r="I33" s="99"/>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row>
    <row r="34" spans="3:36" ht="15" customHeight="1" x14ac:dyDescent="0.2">
      <c r="C34" s="99" t="s">
        <v>433</v>
      </c>
      <c r="D34" s="99"/>
      <c r="E34" s="99"/>
      <c r="F34" s="99"/>
      <c r="G34" s="99"/>
      <c r="H34" s="99"/>
      <c r="I34" s="99"/>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row>
    <row r="35" spans="3:36" ht="15" customHeight="1" x14ac:dyDescent="0.2">
      <c r="C35" s="99" t="s">
        <v>502</v>
      </c>
      <c r="D35" s="99"/>
      <c r="E35" s="99"/>
      <c r="F35" s="99"/>
      <c r="G35" s="99"/>
      <c r="H35" s="99"/>
      <c r="I35" s="99"/>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row>
    <row r="36" spans="3:36" ht="15" customHeight="1" x14ac:dyDescent="0.2">
      <c r="C36" s="42"/>
      <c r="D36" s="42"/>
      <c r="E36" s="42"/>
      <c r="F36" s="42"/>
      <c r="G36" s="42"/>
      <c r="H36" s="42"/>
      <c r="I36" s="42"/>
      <c r="J36" s="43"/>
      <c r="K36" s="43"/>
      <c r="L36" s="43"/>
      <c r="M36" s="43"/>
      <c r="N36" s="43"/>
      <c r="O36" s="43"/>
      <c r="P36" s="43"/>
      <c r="Q36" s="43"/>
      <c r="R36" s="43"/>
      <c r="S36" s="43"/>
      <c r="T36" s="43"/>
    </row>
    <row r="37" spans="3:36" ht="15" customHeight="1" x14ac:dyDescent="0.2">
      <c r="C37" s="100" t="s">
        <v>495</v>
      </c>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41"/>
    </row>
    <row r="38" spans="3:36" ht="15" customHeight="1" x14ac:dyDescent="0.2">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41"/>
    </row>
    <row r="39" spans="3:36" ht="15" customHeight="1" x14ac:dyDescent="0.2">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41"/>
    </row>
    <row r="40" spans="3:36" ht="15" customHeight="1" x14ac:dyDescent="0.2">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1"/>
    </row>
    <row r="41" spans="3:36" ht="15" customHeight="1" x14ac:dyDescent="0.2">
      <c r="C41" s="100" t="s">
        <v>540</v>
      </c>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row>
    <row r="42" spans="3:36" ht="15" customHeight="1" x14ac:dyDescent="0.2">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row>
    <row r="43" spans="3:36" ht="15" customHeight="1" x14ac:dyDescent="0.2">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row>
    <row r="44" spans="3:36" ht="15" customHeight="1" x14ac:dyDescent="0.2">
      <c r="C44" s="98" t="s">
        <v>491</v>
      </c>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row>
    <row r="45" spans="3:36" ht="15" customHeight="1" x14ac:dyDescent="0.2">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3:36" ht="15" customHeight="1" x14ac:dyDescent="0.2"/>
    <row r="47" spans="3:36" ht="15" customHeight="1" x14ac:dyDescent="0.2"/>
    <row r="48" spans="3:36" ht="15" customHeight="1" x14ac:dyDescent="0.2"/>
    <row r="49" spans="60:60" ht="15" customHeight="1" x14ac:dyDescent="0.2"/>
    <row r="50" spans="60:60" ht="15" customHeight="1" x14ac:dyDescent="0.2"/>
    <row r="51" spans="60:60" ht="15" customHeight="1" x14ac:dyDescent="0.2"/>
    <row r="52" spans="60:60" ht="15" customHeight="1" x14ac:dyDescent="0.2"/>
    <row r="53" spans="60:60" ht="15" customHeight="1" x14ac:dyDescent="0.2"/>
    <row r="54" spans="60:60" ht="15" customHeight="1" x14ac:dyDescent="0.2"/>
    <row r="64" spans="60:60" ht="16.5" customHeight="1" x14ac:dyDescent="0.2">
      <c r="BH64" s="3" t="s">
        <v>1</v>
      </c>
    </row>
    <row r="65" spans="60:65" ht="16.5" customHeight="1" x14ac:dyDescent="0.2">
      <c r="BH65" s="3" t="s">
        <v>444</v>
      </c>
    </row>
    <row r="67" spans="60:65" ht="16.5" customHeight="1" x14ac:dyDescent="0.2">
      <c r="BH67" s="3" t="s">
        <v>13</v>
      </c>
      <c r="BI67" s="20" t="s">
        <v>17</v>
      </c>
      <c r="BJ67" s="20" t="s">
        <v>18</v>
      </c>
      <c r="BK67" s="20" t="s">
        <v>19</v>
      </c>
      <c r="BL67" s="20" t="s">
        <v>20</v>
      </c>
      <c r="BM67" s="3" t="str">
        <f>IF($G$31="A Coruña",BI67,IF($G$31="Lugo",BJ67,IF($G$31="Ourense",BK67,IF($G$31="Pontevedra",BL67,""))))</f>
        <v/>
      </c>
    </row>
    <row r="68" spans="60:65" ht="16.5" customHeight="1" x14ac:dyDescent="0.2">
      <c r="BH68" s="3" t="s">
        <v>14</v>
      </c>
      <c r="BI68" s="20" t="s">
        <v>21</v>
      </c>
      <c r="BJ68" s="20" t="s">
        <v>22</v>
      </c>
      <c r="BK68" s="20" t="s">
        <v>23</v>
      </c>
      <c r="BL68" s="20" t="s">
        <v>24</v>
      </c>
      <c r="BM68" s="3" t="str">
        <f t="shared" ref="BM68:BM128" si="0">IF($G$31="A Coruña",BI68,IF($G$31="Lugo",BJ68,IF($G$31="Ourense",BK68,IF($G$31="Pontevedra",BL68,""))))</f>
        <v/>
      </c>
    </row>
    <row r="69" spans="60:65" ht="16.5" customHeight="1" x14ac:dyDescent="0.2">
      <c r="BH69" s="3" t="s">
        <v>15</v>
      </c>
      <c r="BI69" s="20" t="s">
        <v>25</v>
      </c>
      <c r="BJ69" s="20" t="s">
        <v>26</v>
      </c>
      <c r="BK69" s="20" t="s">
        <v>27</v>
      </c>
      <c r="BL69" s="20" t="s">
        <v>28</v>
      </c>
      <c r="BM69" s="3" t="str">
        <f t="shared" si="0"/>
        <v/>
      </c>
    </row>
    <row r="70" spans="60:65" ht="16.5" customHeight="1" x14ac:dyDescent="0.2">
      <c r="BH70" s="3" t="s">
        <v>16</v>
      </c>
      <c r="BI70" s="20" t="s">
        <v>29</v>
      </c>
      <c r="BJ70" s="20" t="s">
        <v>30</v>
      </c>
      <c r="BK70" s="20" t="s">
        <v>31</v>
      </c>
      <c r="BL70" s="20" t="s">
        <v>32</v>
      </c>
      <c r="BM70" s="3" t="str">
        <f t="shared" si="0"/>
        <v/>
      </c>
    </row>
    <row r="71" spans="60:65" ht="16.5" customHeight="1" x14ac:dyDescent="0.2">
      <c r="BI71" s="20" t="s">
        <v>33</v>
      </c>
      <c r="BJ71" s="20" t="s">
        <v>34</v>
      </c>
      <c r="BK71" s="20" t="s">
        <v>35</v>
      </c>
      <c r="BL71" s="20" t="s">
        <v>36</v>
      </c>
      <c r="BM71" s="3" t="str">
        <f t="shared" si="0"/>
        <v/>
      </c>
    </row>
    <row r="72" spans="60:65" ht="16.5" customHeight="1" x14ac:dyDescent="0.2">
      <c r="BI72" s="20" t="s">
        <v>37</v>
      </c>
      <c r="BJ72" s="20" t="s">
        <v>38</v>
      </c>
      <c r="BK72" s="20" t="s">
        <v>39</v>
      </c>
      <c r="BL72" s="20" t="s">
        <v>40</v>
      </c>
      <c r="BM72" s="3" t="str">
        <f t="shared" si="0"/>
        <v/>
      </c>
    </row>
    <row r="73" spans="60:65" ht="16.5" customHeight="1" x14ac:dyDescent="0.2">
      <c r="BI73" s="20" t="s">
        <v>41</v>
      </c>
      <c r="BJ73" s="20" t="s">
        <v>42</v>
      </c>
      <c r="BK73" s="20" t="s">
        <v>43</v>
      </c>
      <c r="BL73" s="20" t="s">
        <v>44</v>
      </c>
      <c r="BM73" s="3" t="str">
        <f t="shared" si="0"/>
        <v/>
      </c>
    </row>
    <row r="74" spans="60:65" ht="16.5" customHeight="1" x14ac:dyDescent="0.2">
      <c r="BI74" s="20" t="s">
        <v>45</v>
      </c>
      <c r="BJ74" s="20" t="s">
        <v>46</v>
      </c>
      <c r="BK74" s="20" t="s">
        <v>47</v>
      </c>
      <c r="BL74" s="20" t="s">
        <v>48</v>
      </c>
      <c r="BM74" s="3" t="str">
        <f t="shared" si="0"/>
        <v/>
      </c>
    </row>
    <row r="75" spans="60:65" ht="16.5" customHeight="1" x14ac:dyDescent="0.2">
      <c r="BI75" s="20" t="s">
        <v>49</v>
      </c>
      <c r="BJ75" s="20" t="s">
        <v>50</v>
      </c>
      <c r="BK75" s="20" t="s">
        <v>51</v>
      </c>
      <c r="BL75" s="20" t="s">
        <v>52</v>
      </c>
      <c r="BM75" s="3" t="str">
        <f t="shared" si="0"/>
        <v/>
      </c>
    </row>
    <row r="76" spans="60:65" ht="16.5" customHeight="1" x14ac:dyDescent="0.2">
      <c r="BI76" s="20" t="s">
        <v>53</v>
      </c>
      <c r="BJ76" s="20" t="s">
        <v>54</v>
      </c>
      <c r="BK76" s="20" t="s">
        <v>55</v>
      </c>
      <c r="BL76" s="20" t="s">
        <v>56</v>
      </c>
      <c r="BM76" s="3" t="str">
        <f t="shared" si="0"/>
        <v/>
      </c>
    </row>
    <row r="77" spans="60:65" ht="16.5" customHeight="1" x14ac:dyDescent="0.2">
      <c r="BI77" s="20" t="s">
        <v>57</v>
      </c>
      <c r="BJ77" s="20" t="s">
        <v>58</v>
      </c>
      <c r="BK77" s="20" t="s">
        <v>59</v>
      </c>
      <c r="BL77" s="20" t="s">
        <v>60</v>
      </c>
      <c r="BM77" s="3" t="str">
        <f t="shared" si="0"/>
        <v/>
      </c>
    </row>
    <row r="78" spans="60:65" ht="16.5" customHeight="1" x14ac:dyDescent="0.2">
      <c r="BI78" s="20" t="s">
        <v>61</v>
      </c>
      <c r="BJ78" s="20" t="s">
        <v>62</v>
      </c>
      <c r="BK78" s="20" t="s">
        <v>63</v>
      </c>
      <c r="BL78" s="20" t="s">
        <v>64</v>
      </c>
      <c r="BM78" s="3" t="str">
        <f t="shared" si="0"/>
        <v/>
      </c>
    </row>
    <row r="79" spans="60:65" ht="16.5" customHeight="1" x14ac:dyDescent="0.2">
      <c r="BI79" s="20" t="s">
        <v>65</v>
      </c>
      <c r="BJ79" s="20" t="s">
        <v>66</v>
      </c>
      <c r="BK79" s="20" t="s">
        <v>67</v>
      </c>
      <c r="BL79" s="20" t="s">
        <v>68</v>
      </c>
      <c r="BM79" s="3" t="str">
        <f t="shared" si="0"/>
        <v/>
      </c>
    </row>
    <row r="80" spans="60:65" ht="16.5" customHeight="1" x14ac:dyDescent="0.2">
      <c r="BI80" s="20" t="s">
        <v>69</v>
      </c>
      <c r="BJ80" s="20" t="s">
        <v>70</v>
      </c>
      <c r="BK80" s="20" t="s">
        <v>71</v>
      </c>
      <c r="BL80" s="20" t="s">
        <v>72</v>
      </c>
      <c r="BM80" s="3" t="str">
        <f t="shared" si="0"/>
        <v/>
      </c>
    </row>
    <row r="81" spans="61:65" ht="16.5" customHeight="1" x14ac:dyDescent="0.2">
      <c r="BI81" s="20" t="s">
        <v>73</v>
      </c>
      <c r="BJ81" s="20" t="s">
        <v>74</v>
      </c>
      <c r="BK81" s="20" t="s">
        <v>75</v>
      </c>
      <c r="BL81" s="20" t="s">
        <v>76</v>
      </c>
      <c r="BM81" s="3" t="str">
        <f t="shared" si="0"/>
        <v/>
      </c>
    </row>
    <row r="82" spans="61:65" ht="16.5" customHeight="1" x14ac:dyDescent="0.2">
      <c r="BI82" s="20" t="s">
        <v>77</v>
      </c>
      <c r="BJ82" s="20" t="s">
        <v>78</v>
      </c>
      <c r="BK82" s="20" t="s">
        <v>79</v>
      </c>
      <c r="BL82" s="20" t="s">
        <v>80</v>
      </c>
      <c r="BM82" s="3" t="str">
        <f t="shared" si="0"/>
        <v/>
      </c>
    </row>
    <row r="83" spans="61:65" ht="16.5" customHeight="1" x14ac:dyDescent="0.2">
      <c r="BI83" s="20" t="s">
        <v>81</v>
      </c>
      <c r="BJ83" s="20" t="s">
        <v>82</v>
      </c>
      <c r="BK83" s="20" t="s">
        <v>83</v>
      </c>
      <c r="BL83" s="20" t="s">
        <v>84</v>
      </c>
      <c r="BM83" s="3" t="str">
        <f t="shared" si="0"/>
        <v/>
      </c>
    </row>
    <row r="84" spans="61:65" ht="16.5" customHeight="1" x14ac:dyDescent="0.2">
      <c r="BI84" s="20" t="s">
        <v>85</v>
      </c>
      <c r="BJ84" s="20" t="s">
        <v>86</v>
      </c>
      <c r="BK84" s="20" t="s">
        <v>87</v>
      </c>
      <c r="BL84" s="20" t="s">
        <v>88</v>
      </c>
      <c r="BM84" s="3" t="str">
        <f t="shared" si="0"/>
        <v/>
      </c>
    </row>
    <row r="85" spans="61:65" ht="16.5" customHeight="1" x14ac:dyDescent="0.2">
      <c r="BI85" s="20" t="s">
        <v>89</v>
      </c>
      <c r="BJ85" s="20" t="s">
        <v>90</v>
      </c>
      <c r="BK85" s="20" t="s">
        <v>91</v>
      </c>
      <c r="BL85" s="20" t="s">
        <v>92</v>
      </c>
      <c r="BM85" s="3" t="str">
        <f t="shared" si="0"/>
        <v/>
      </c>
    </row>
    <row r="86" spans="61:65" ht="16.5" customHeight="1" x14ac:dyDescent="0.2">
      <c r="BI86" s="20" t="s">
        <v>93</v>
      </c>
      <c r="BJ86" s="20" t="s">
        <v>94</v>
      </c>
      <c r="BK86" s="20" t="s">
        <v>95</v>
      </c>
      <c r="BL86" s="20" t="s">
        <v>96</v>
      </c>
      <c r="BM86" s="3" t="str">
        <f t="shared" si="0"/>
        <v/>
      </c>
    </row>
    <row r="87" spans="61:65" ht="16.5" customHeight="1" x14ac:dyDescent="0.2">
      <c r="BI87" s="20" t="s">
        <v>97</v>
      </c>
      <c r="BJ87" s="20" t="s">
        <v>98</v>
      </c>
      <c r="BK87" s="20" t="s">
        <v>99</v>
      </c>
      <c r="BL87" s="20" t="s">
        <v>100</v>
      </c>
      <c r="BM87" s="3" t="str">
        <f t="shared" si="0"/>
        <v/>
      </c>
    </row>
    <row r="88" spans="61:65" ht="16.5" customHeight="1" x14ac:dyDescent="0.2">
      <c r="BI88" s="20" t="s">
        <v>101</v>
      </c>
      <c r="BJ88" s="20" t="s">
        <v>102</v>
      </c>
      <c r="BK88" s="20" t="s">
        <v>103</v>
      </c>
      <c r="BL88" s="20" t="s">
        <v>104</v>
      </c>
      <c r="BM88" s="3" t="str">
        <f t="shared" si="0"/>
        <v/>
      </c>
    </row>
    <row r="89" spans="61:65" ht="16.5" customHeight="1" x14ac:dyDescent="0.2">
      <c r="BI89" s="20" t="s">
        <v>105</v>
      </c>
      <c r="BJ89" s="20" t="s">
        <v>106</v>
      </c>
      <c r="BK89" s="20" t="s">
        <v>107</v>
      </c>
      <c r="BL89" s="20" t="s">
        <v>108</v>
      </c>
      <c r="BM89" s="3" t="str">
        <f t="shared" si="0"/>
        <v/>
      </c>
    </row>
    <row r="90" spans="61:65" ht="16.5" customHeight="1" x14ac:dyDescent="0.2">
      <c r="BI90" s="20" t="s">
        <v>109</v>
      </c>
      <c r="BJ90" s="20" t="s">
        <v>110</v>
      </c>
      <c r="BK90" s="20" t="s">
        <v>111</v>
      </c>
      <c r="BL90" s="20" t="s">
        <v>112</v>
      </c>
      <c r="BM90" s="3" t="str">
        <f t="shared" si="0"/>
        <v/>
      </c>
    </row>
    <row r="91" spans="61:65" ht="16.5" customHeight="1" x14ac:dyDescent="0.2">
      <c r="BI91" s="20" t="s">
        <v>113</v>
      </c>
      <c r="BJ91" s="20" t="s">
        <v>114</v>
      </c>
      <c r="BK91" s="20" t="s">
        <v>115</v>
      </c>
      <c r="BL91" s="20" t="s">
        <v>116</v>
      </c>
      <c r="BM91" s="3" t="str">
        <f t="shared" si="0"/>
        <v/>
      </c>
    </row>
    <row r="92" spans="61:65" ht="16.5" customHeight="1" x14ac:dyDescent="0.2">
      <c r="BI92" s="20" t="s">
        <v>117</v>
      </c>
      <c r="BJ92" s="20" t="s">
        <v>118</v>
      </c>
      <c r="BK92" s="20" t="s">
        <v>119</v>
      </c>
      <c r="BL92" s="20" t="s">
        <v>120</v>
      </c>
      <c r="BM92" s="3" t="str">
        <f t="shared" si="0"/>
        <v/>
      </c>
    </row>
    <row r="93" spans="61:65" ht="16.5" customHeight="1" x14ac:dyDescent="0.2">
      <c r="BI93" s="20" t="s">
        <v>121</v>
      </c>
      <c r="BJ93" s="20" t="s">
        <v>122</v>
      </c>
      <c r="BK93" s="20" t="s">
        <v>123</v>
      </c>
      <c r="BL93" s="20" t="s">
        <v>124</v>
      </c>
      <c r="BM93" s="3" t="str">
        <f t="shared" si="0"/>
        <v/>
      </c>
    </row>
    <row r="94" spans="61:65" ht="16.5" customHeight="1" x14ac:dyDescent="0.2">
      <c r="BI94" s="20" t="s">
        <v>125</v>
      </c>
      <c r="BJ94" s="20" t="s">
        <v>14</v>
      </c>
      <c r="BK94" s="20" t="s">
        <v>126</v>
      </c>
      <c r="BL94" s="20" t="s">
        <v>127</v>
      </c>
      <c r="BM94" s="3" t="str">
        <f t="shared" si="0"/>
        <v/>
      </c>
    </row>
    <row r="95" spans="61:65" ht="16.5" customHeight="1" x14ac:dyDescent="0.2">
      <c r="BI95" s="20" t="s">
        <v>128</v>
      </c>
      <c r="BJ95" s="20" t="s">
        <v>129</v>
      </c>
      <c r="BK95" s="20" t="s">
        <v>130</v>
      </c>
      <c r="BL95" s="20" t="s">
        <v>131</v>
      </c>
      <c r="BM95" s="3" t="str">
        <f t="shared" si="0"/>
        <v/>
      </c>
    </row>
    <row r="96" spans="61:65" ht="16.5" customHeight="1" x14ac:dyDescent="0.2">
      <c r="BI96" s="20" t="s">
        <v>132</v>
      </c>
      <c r="BJ96" s="20" t="s">
        <v>133</v>
      </c>
      <c r="BK96" s="20" t="s">
        <v>134</v>
      </c>
      <c r="BL96" s="20" t="s">
        <v>135</v>
      </c>
      <c r="BM96" s="3" t="str">
        <f t="shared" si="0"/>
        <v/>
      </c>
    </row>
    <row r="97" spans="61:65" ht="16.5" customHeight="1" x14ac:dyDescent="0.2">
      <c r="BI97" s="20" t="s">
        <v>136</v>
      </c>
      <c r="BJ97" s="20" t="s">
        <v>137</v>
      </c>
      <c r="BK97" s="20" t="s">
        <v>138</v>
      </c>
      <c r="BL97" s="20" t="s">
        <v>139</v>
      </c>
      <c r="BM97" s="3" t="str">
        <f t="shared" si="0"/>
        <v/>
      </c>
    </row>
    <row r="98" spans="61:65" ht="16.5" customHeight="1" x14ac:dyDescent="0.2">
      <c r="BI98" s="20" t="s">
        <v>140</v>
      </c>
      <c r="BJ98" s="20" t="s">
        <v>141</v>
      </c>
      <c r="BK98" s="20" t="s">
        <v>142</v>
      </c>
      <c r="BL98" s="20" t="s">
        <v>143</v>
      </c>
      <c r="BM98" s="3" t="str">
        <f t="shared" si="0"/>
        <v/>
      </c>
    </row>
    <row r="99" spans="61:65" ht="16.5" customHeight="1" x14ac:dyDescent="0.2">
      <c r="BI99" s="20" t="s">
        <v>144</v>
      </c>
      <c r="BJ99" s="20" t="s">
        <v>145</v>
      </c>
      <c r="BK99" s="20" t="s">
        <v>146</v>
      </c>
      <c r="BL99" s="20" t="s">
        <v>147</v>
      </c>
      <c r="BM99" s="3" t="str">
        <f t="shared" si="0"/>
        <v/>
      </c>
    </row>
    <row r="100" spans="61:65" ht="16.5" customHeight="1" x14ac:dyDescent="0.2">
      <c r="BI100" s="20" t="s">
        <v>148</v>
      </c>
      <c r="BJ100" s="20" t="s">
        <v>149</v>
      </c>
      <c r="BK100" s="20" t="s">
        <v>150</v>
      </c>
      <c r="BL100" s="20" t="s">
        <v>151</v>
      </c>
      <c r="BM100" s="3" t="str">
        <f t="shared" si="0"/>
        <v/>
      </c>
    </row>
    <row r="101" spans="61:65" ht="16.5" customHeight="1" x14ac:dyDescent="0.2">
      <c r="BI101" s="20" t="s">
        <v>152</v>
      </c>
      <c r="BJ101" s="20" t="s">
        <v>153</v>
      </c>
      <c r="BK101" s="20" t="s">
        <v>154</v>
      </c>
      <c r="BL101" s="20" t="s">
        <v>155</v>
      </c>
      <c r="BM101" s="3" t="str">
        <f t="shared" si="0"/>
        <v/>
      </c>
    </row>
    <row r="102" spans="61:65" ht="16.5" customHeight="1" x14ac:dyDescent="0.2">
      <c r="BI102" s="20" t="s">
        <v>156</v>
      </c>
      <c r="BJ102" s="20" t="s">
        <v>157</v>
      </c>
      <c r="BK102" s="20" t="s">
        <v>158</v>
      </c>
      <c r="BL102" s="20" t="s">
        <v>159</v>
      </c>
      <c r="BM102" s="3" t="str">
        <f t="shared" si="0"/>
        <v/>
      </c>
    </row>
    <row r="103" spans="61:65" ht="16.5" customHeight="1" x14ac:dyDescent="0.2">
      <c r="BI103" s="20" t="s">
        <v>160</v>
      </c>
      <c r="BJ103" s="20" t="s">
        <v>161</v>
      </c>
      <c r="BK103" s="20" t="s">
        <v>162</v>
      </c>
      <c r="BL103" s="20" t="s">
        <v>163</v>
      </c>
      <c r="BM103" s="3" t="str">
        <f t="shared" si="0"/>
        <v/>
      </c>
    </row>
    <row r="104" spans="61:65" ht="16.5" customHeight="1" x14ac:dyDescent="0.2">
      <c r="BI104" s="20" t="s">
        <v>164</v>
      </c>
      <c r="BJ104" s="20" t="s">
        <v>165</v>
      </c>
      <c r="BK104" s="20" t="s">
        <v>166</v>
      </c>
      <c r="BL104" s="20" t="s">
        <v>167</v>
      </c>
      <c r="BM104" s="3" t="str">
        <f t="shared" si="0"/>
        <v/>
      </c>
    </row>
    <row r="105" spans="61:65" ht="16.5" customHeight="1" x14ac:dyDescent="0.2">
      <c r="BI105" s="20" t="s">
        <v>168</v>
      </c>
      <c r="BJ105" s="20" t="s">
        <v>169</v>
      </c>
      <c r="BK105" s="20" t="s">
        <v>170</v>
      </c>
      <c r="BL105" s="20" t="s">
        <v>171</v>
      </c>
      <c r="BM105" s="3" t="str">
        <f t="shared" si="0"/>
        <v/>
      </c>
    </row>
    <row r="106" spans="61:65" ht="16.5" customHeight="1" x14ac:dyDescent="0.2">
      <c r="BI106" s="20" t="s">
        <v>172</v>
      </c>
      <c r="BJ106" s="20" t="s">
        <v>173</v>
      </c>
      <c r="BK106" s="20" t="s">
        <v>174</v>
      </c>
      <c r="BL106" s="20" t="s">
        <v>175</v>
      </c>
      <c r="BM106" s="3" t="str">
        <f t="shared" si="0"/>
        <v/>
      </c>
    </row>
    <row r="107" spans="61:65" ht="16.5" customHeight="1" x14ac:dyDescent="0.2">
      <c r="BI107" s="20" t="s">
        <v>176</v>
      </c>
      <c r="BJ107" s="20" t="s">
        <v>177</v>
      </c>
      <c r="BK107" s="20" t="s">
        <v>178</v>
      </c>
      <c r="BL107" s="20" t="s">
        <v>179</v>
      </c>
      <c r="BM107" s="3" t="str">
        <f t="shared" si="0"/>
        <v/>
      </c>
    </row>
    <row r="108" spans="61:65" ht="16.5" customHeight="1" x14ac:dyDescent="0.2">
      <c r="BI108" s="20" t="s">
        <v>180</v>
      </c>
      <c r="BJ108" s="20" t="s">
        <v>181</v>
      </c>
      <c r="BK108" s="20" t="s">
        <v>182</v>
      </c>
      <c r="BL108" s="20" t="s">
        <v>183</v>
      </c>
      <c r="BM108" s="3" t="str">
        <f t="shared" si="0"/>
        <v/>
      </c>
    </row>
    <row r="109" spans="61:65" ht="16.5" customHeight="1" x14ac:dyDescent="0.2">
      <c r="BI109" s="20" t="s">
        <v>184</v>
      </c>
      <c r="BJ109" s="20" t="s">
        <v>185</v>
      </c>
      <c r="BK109" s="20" t="s">
        <v>186</v>
      </c>
      <c r="BL109" s="20" t="s">
        <v>16</v>
      </c>
      <c r="BM109" s="3" t="str">
        <f t="shared" si="0"/>
        <v/>
      </c>
    </row>
    <row r="110" spans="61:65" ht="16.5" customHeight="1" x14ac:dyDescent="0.2">
      <c r="BI110" s="20" t="s">
        <v>187</v>
      </c>
      <c r="BJ110" s="20" t="s">
        <v>188</v>
      </c>
      <c r="BK110" s="20" t="s">
        <v>189</v>
      </c>
      <c r="BL110" s="20" t="s">
        <v>190</v>
      </c>
      <c r="BM110" s="3" t="str">
        <f t="shared" si="0"/>
        <v/>
      </c>
    </row>
    <row r="111" spans="61:65" ht="16.5" customHeight="1" x14ac:dyDescent="0.2">
      <c r="BI111" s="20" t="s">
        <v>191</v>
      </c>
      <c r="BJ111" s="20" t="s">
        <v>192</v>
      </c>
      <c r="BK111" s="20" t="s">
        <v>193</v>
      </c>
      <c r="BL111" s="20" t="s">
        <v>194</v>
      </c>
      <c r="BM111" s="3" t="str">
        <f t="shared" si="0"/>
        <v/>
      </c>
    </row>
    <row r="112" spans="61:65" ht="16.5" customHeight="1" x14ac:dyDescent="0.2">
      <c r="BI112" s="20" t="s">
        <v>195</v>
      </c>
      <c r="BJ112" s="20" t="s">
        <v>196</v>
      </c>
      <c r="BK112" s="20" t="s">
        <v>197</v>
      </c>
      <c r="BL112" s="20" t="s">
        <v>198</v>
      </c>
      <c r="BM112" s="3" t="str">
        <f t="shared" si="0"/>
        <v/>
      </c>
    </row>
    <row r="113" spans="61:65" ht="16.5" customHeight="1" x14ac:dyDescent="0.2">
      <c r="BI113" s="20" t="s">
        <v>199</v>
      </c>
      <c r="BJ113" s="20" t="s">
        <v>200</v>
      </c>
      <c r="BK113" s="20" t="s">
        <v>201</v>
      </c>
      <c r="BL113" s="20" t="s">
        <v>202</v>
      </c>
      <c r="BM113" s="3" t="str">
        <f t="shared" si="0"/>
        <v/>
      </c>
    </row>
    <row r="114" spans="61:65" ht="16.5" customHeight="1" x14ac:dyDescent="0.2">
      <c r="BI114" s="20" t="s">
        <v>203</v>
      </c>
      <c r="BJ114" s="20" t="s">
        <v>204</v>
      </c>
      <c r="BK114" s="20" t="s">
        <v>205</v>
      </c>
      <c r="BL114" s="20" t="s">
        <v>206</v>
      </c>
      <c r="BM114" s="3" t="str">
        <f t="shared" si="0"/>
        <v/>
      </c>
    </row>
    <row r="115" spans="61:65" ht="16.5" customHeight="1" x14ac:dyDescent="0.2">
      <c r="BI115" s="20" t="s">
        <v>207</v>
      </c>
      <c r="BJ115" s="20" t="s">
        <v>208</v>
      </c>
      <c r="BK115" s="20" t="s">
        <v>209</v>
      </c>
      <c r="BL115" s="20" t="s">
        <v>210</v>
      </c>
      <c r="BM115" s="3" t="str">
        <f t="shared" si="0"/>
        <v/>
      </c>
    </row>
    <row r="116" spans="61:65" ht="16.5" customHeight="1" x14ac:dyDescent="0.2">
      <c r="BI116" s="20" t="s">
        <v>211</v>
      </c>
      <c r="BJ116" s="20" t="s">
        <v>212</v>
      </c>
      <c r="BK116" s="20" t="s">
        <v>213</v>
      </c>
      <c r="BL116" s="20" t="s">
        <v>214</v>
      </c>
      <c r="BM116" s="3" t="str">
        <f t="shared" si="0"/>
        <v/>
      </c>
    </row>
    <row r="117" spans="61:65" ht="16.5" customHeight="1" x14ac:dyDescent="0.2">
      <c r="BI117" s="20" t="s">
        <v>215</v>
      </c>
      <c r="BJ117" s="20" t="s">
        <v>216</v>
      </c>
      <c r="BK117" s="20" t="s">
        <v>15</v>
      </c>
      <c r="BL117" s="20" t="s">
        <v>217</v>
      </c>
      <c r="BM117" s="3" t="str">
        <f t="shared" si="0"/>
        <v/>
      </c>
    </row>
    <row r="118" spans="61:65" ht="16.5" customHeight="1" x14ac:dyDescent="0.2">
      <c r="BI118" s="20" t="s">
        <v>218</v>
      </c>
      <c r="BJ118" s="20" t="s">
        <v>219</v>
      </c>
      <c r="BK118" s="20" t="s">
        <v>220</v>
      </c>
      <c r="BL118" s="20" t="s">
        <v>221</v>
      </c>
      <c r="BM118" s="3" t="str">
        <f t="shared" si="0"/>
        <v/>
      </c>
    </row>
    <row r="119" spans="61:65" ht="16.5" customHeight="1" x14ac:dyDescent="0.2">
      <c r="BI119" s="20" t="s">
        <v>222</v>
      </c>
      <c r="BJ119" s="20" t="s">
        <v>223</v>
      </c>
      <c r="BK119" s="20" t="s">
        <v>224</v>
      </c>
      <c r="BL119" s="20" t="s">
        <v>225</v>
      </c>
      <c r="BM119" s="3" t="str">
        <f t="shared" si="0"/>
        <v/>
      </c>
    </row>
    <row r="120" spans="61:65" ht="16.5" customHeight="1" x14ac:dyDescent="0.2">
      <c r="BI120" s="20" t="s">
        <v>226</v>
      </c>
      <c r="BJ120" s="20" t="s">
        <v>227</v>
      </c>
      <c r="BK120" s="20" t="s">
        <v>228</v>
      </c>
      <c r="BL120" s="20" t="s">
        <v>229</v>
      </c>
      <c r="BM120" s="3" t="str">
        <f t="shared" si="0"/>
        <v/>
      </c>
    </row>
    <row r="121" spans="61:65" ht="16.5" customHeight="1" x14ac:dyDescent="0.2">
      <c r="BI121" s="20" t="s">
        <v>230</v>
      </c>
      <c r="BJ121" s="20" t="s">
        <v>231</v>
      </c>
      <c r="BK121" s="20" t="s">
        <v>232</v>
      </c>
      <c r="BL121" s="20" t="s">
        <v>233</v>
      </c>
      <c r="BM121" s="3" t="str">
        <f t="shared" si="0"/>
        <v/>
      </c>
    </row>
    <row r="122" spans="61:65" ht="16.5" customHeight="1" x14ac:dyDescent="0.2">
      <c r="BI122" s="20" t="s">
        <v>234</v>
      </c>
      <c r="BJ122" s="20" t="s">
        <v>235</v>
      </c>
      <c r="BK122" s="20" t="s">
        <v>236</v>
      </c>
      <c r="BL122" s="20" t="s">
        <v>237</v>
      </c>
      <c r="BM122" s="3" t="str">
        <f t="shared" si="0"/>
        <v/>
      </c>
    </row>
    <row r="123" spans="61:65" ht="16.5" customHeight="1" x14ac:dyDescent="0.2">
      <c r="BI123" s="20" t="s">
        <v>238</v>
      </c>
      <c r="BJ123" s="20" t="s">
        <v>239</v>
      </c>
      <c r="BK123" s="20" t="s">
        <v>240</v>
      </c>
      <c r="BL123" s="20" t="s">
        <v>241</v>
      </c>
      <c r="BM123" s="3" t="str">
        <f t="shared" si="0"/>
        <v/>
      </c>
    </row>
    <row r="124" spans="61:65" ht="16.5" customHeight="1" x14ac:dyDescent="0.2">
      <c r="BI124" s="20" t="s">
        <v>242</v>
      </c>
      <c r="BJ124" s="20" t="s">
        <v>243</v>
      </c>
      <c r="BK124" s="20" t="s">
        <v>244</v>
      </c>
      <c r="BL124" s="20" t="s">
        <v>245</v>
      </c>
      <c r="BM124" s="3" t="str">
        <f t="shared" si="0"/>
        <v/>
      </c>
    </row>
    <row r="125" spans="61:65" ht="16.5" customHeight="1" x14ac:dyDescent="0.2">
      <c r="BI125" s="20" t="s">
        <v>246</v>
      </c>
      <c r="BJ125" s="20" t="s">
        <v>247</v>
      </c>
      <c r="BK125" s="20" t="s">
        <v>248</v>
      </c>
      <c r="BL125" s="20" t="s">
        <v>249</v>
      </c>
      <c r="BM125" s="3" t="str">
        <f t="shared" si="0"/>
        <v/>
      </c>
    </row>
    <row r="126" spans="61:65" ht="16.5" customHeight="1" x14ac:dyDescent="0.2">
      <c r="BI126" s="20" t="s">
        <v>250</v>
      </c>
      <c r="BJ126" s="20" t="s">
        <v>251</v>
      </c>
      <c r="BK126" s="20" t="s">
        <v>252</v>
      </c>
      <c r="BL126" s="20" t="s">
        <v>253</v>
      </c>
      <c r="BM126" s="3" t="str">
        <f t="shared" si="0"/>
        <v/>
      </c>
    </row>
    <row r="127" spans="61:65" ht="16.5" customHeight="1" x14ac:dyDescent="0.2">
      <c r="BI127" s="20" t="s">
        <v>254</v>
      </c>
      <c r="BJ127" s="20" t="s">
        <v>255</v>
      </c>
      <c r="BK127" s="20" t="s">
        <v>256</v>
      </c>
      <c r="BL127" s="20" t="s">
        <v>257</v>
      </c>
      <c r="BM127" s="3" t="str">
        <f t="shared" si="0"/>
        <v/>
      </c>
    </row>
    <row r="128" spans="61:65" ht="16.5" customHeight="1" x14ac:dyDescent="0.2">
      <c r="BI128" s="20" t="s">
        <v>258</v>
      </c>
      <c r="BJ128" s="20" t="s">
        <v>259</v>
      </c>
      <c r="BK128" s="20" t="s">
        <v>260</v>
      </c>
      <c r="BL128" s="20" t="s">
        <v>261</v>
      </c>
      <c r="BM128" s="3" t="str">
        <f t="shared" si="0"/>
        <v/>
      </c>
    </row>
    <row r="129" spans="61:65" ht="16.5" customHeight="1" x14ac:dyDescent="0.2">
      <c r="BI129" s="20" t="s">
        <v>262</v>
      </c>
      <c r="BJ129" s="20" t="s">
        <v>263</v>
      </c>
      <c r="BK129" s="20" t="s">
        <v>264</v>
      </c>
      <c r="BL129" s="20"/>
      <c r="BM129" s="3" t="str">
        <f>IF($G$31="A Coruña",BI129,IF($G$31="Lugo",BJ129,IF($G$31="Ourense",BK129,"")))</f>
        <v/>
      </c>
    </row>
    <row r="130" spans="61:65" ht="16.5" customHeight="1" x14ac:dyDescent="0.2">
      <c r="BI130" s="20" t="s">
        <v>265</v>
      </c>
      <c r="BJ130" s="20" t="s">
        <v>266</v>
      </c>
      <c r="BK130" s="20" t="s">
        <v>267</v>
      </c>
      <c r="BL130" s="20"/>
      <c r="BM130" s="3" t="str">
        <f>IF($G$31="A Coruña",BI130,IF($G$31="Lugo",BJ130,IF($G$31="Ourense",BK130,"")))</f>
        <v/>
      </c>
    </row>
    <row r="131" spans="61:65" ht="16.5" customHeight="1" x14ac:dyDescent="0.2">
      <c r="BI131" s="20" t="s">
        <v>268</v>
      </c>
      <c r="BJ131" s="20" t="s">
        <v>269</v>
      </c>
      <c r="BK131" s="20" t="s">
        <v>270</v>
      </c>
      <c r="BL131" s="20"/>
      <c r="BM131" s="3" t="str">
        <f>IF($G$31="A Coruña",BI131,IF($G$31="Lugo",BJ131,IF($G$31="Ourense",BK131,"")))</f>
        <v/>
      </c>
    </row>
    <row r="132" spans="61:65" ht="16.5" customHeight="1" x14ac:dyDescent="0.2">
      <c r="BI132" s="20" t="s">
        <v>271</v>
      </c>
      <c r="BJ132" s="20" t="s">
        <v>272</v>
      </c>
      <c r="BK132" s="20" t="s">
        <v>273</v>
      </c>
      <c r="BL132" s="20"/>
      <c r="BM132" s="3" t="str">
        <f>IF($G$31="A Coruña",BI132,IF($G$31="Lugo",BJ132,IF($G$31="Ourense",BK132,"")))</f>
        <v/>
      </c>
    </row>
    <row r="133" spans="61:65" ht="16.5" customHeight="1" x14ac:dyDescent="0.2">
      <c r="BI133" s="20" t="s">
        <v>274</v>
      </c>
      <c r="BJ133" s="20" t="s">
        <v>275</v>
      </c>
      <c r="BK133" s="20" t="s">
        <v>276</v>
      </c>
      <c r="BL133" s="20"/>
      <c r="BM133" s="3" t="str">
        <f>IF($G$31="A Coruña",BI133,IF($G$31="Lugo",BJ133,IF($G$31="Ourense",BK133,"")))</f>
        <v/>
      </c>
    </row>
    <row r="134" spans="61:65" ht="16.5" customHeight="1" x14ac:dyDescent="0.2">
      <c r="BI134" s="20" t="s">
        <v>277</v>
      </c>
      <c r="BJ134" s="20"/>
      <c r="BK134" s="20" t="s">
        <v>278</v>
      </c>
      <c r="BL134" s="20"/>
      <c r="BM134" s="3" t="str">
        <f>IF($G$31="A Coruña",BI134,IF($G$31="Ourense",BK134,""))</f>
        <v/>
      </c>
    </row>
    <row r="135" spans="61:65" ht="16.5" customHeight="1" x14ac:dyDescent="0.2">
      <c r="BI135" s="20" t="s">
        <v>279</v>
      </c>
      <c r="BJ135" s="20"/>
      <c r="BK135" s="20" t="s">
        <v>280</v>
      </c>
      <c r="BL135" s="20"/>
      <c r="BM135" s="3" t="str">
        <f t="shared" ref="BM135:BM158" si="1">IF($G$31="A Coruña",BI135,IF($G$31="Ourense",BK135,""))</f>
        <v/>
      </c>
    </row>
    <row r="136" spans="61:65" ht="16.5" customHeight="1" x14ac:dyDescent="0.2">
      <c r="BI136" s="20" t="s">
        <v>281</v>
      </c>
      <c r="BJ136" s="20"/>
      <c r="BK136" s="20" t="s">
        <v>282</v>
      </c>
      <c r="BL136" s="20"/>
      <c r="BM136" s="3" t="str">
        <f t="shared" si="1"/>
        <v/>
      </c>
    </row>
    <row r="137" spans="61:65" ht="16.5" customHeight="1" x14ac:dyDescent="0.2">
      <c r="BI137" s="20" t="s">
        <v>283</v>
      </c>
      <c r="BJ137" s="20"/>
      <c r="BK137" s="20" t="s">
        <v>284</v>
      </c>
      <c r="BL137" s="20"/>
      <c r="BM137" s="3" t="str">
        <f t="shared" si="1"/>
        <v/>
      </c>
    </row>
    <row r="138" spans="61:65" ht="16.5" customHeight="1" x14ac:dyDescent="0.2">
      <c r="BI138" s="20" t="s">
        <v>285</v>
      </c>
      <c r="BJ138" s="20"/>
      <c r="BK138" s="20" t="s">
        <v>286</v>
      </c>
      <c r="BL138" s="20"/>
      <c r="BM138" s="3" t="str">
        <f t="shared" si="1"/>
        <v/>
      </c>
    </row>
    <row r="139" spans="61:65" ht="16.5" customHeight="1" x14ac:dyDescent="0.2">
      <c r="BI139" s="20" t="s">
        <v>287</v>
      </c>
      <c r="BJ139" s="20"/>
      <c r="BK139" s="20" t="s">
        <v>288</v>
      </c>
      <c r="BL139" s="20"/>
      <c r="BM139" s="3" t="str">
        <f t="shared" si="1"/>
        <v/>
      </c>
    </row>
    <row r="140" spans="61:65" ht="16.5" customHeight="1" x14ac:dyDescent="0.2">
      <c r="BI140" s="20" t="s">
        <v>289</v>
      </c>
      <c r="BJ140" s="20"/>
      <c r="BK140" s="20" t="s">
        <v>290</v>
      </c>
      <c r="BL140" s="20"/>
      <c r="BM140" s="3" t="str">
        <f t="shared" si="1"/>
        <v/>
      </c>
    </row>
    <row r="141" spans="61:65" ht="16.5" customHeight="1" x14ac:dyDescent="0.2">
      <c r="BI141" s="20" t="s">
        <v>291</v>
      </c>
      <c r="BJ141" s="20"/>
      <c r="BK141" s="20" t="s">
        <v>292</v>
      </c>
      <c r="BL141" s="20"/>
      <c r="BM141" s="3" t="str">
        <f t="shared" si="1"/>
        <v/>
      </c>
    </row>
    <row r="142" spans="61:65" ht="16.5" customHeight="1" x14ac:dyDescent="0.2">
      <c r="BI142" s="20" t="s">
        <v>293</v>
      </c>
      <c r="BJ142" s="20"/>
      <c r="BK142" s="20" t="s">
        <v>294</v>
      </c>
      <c r="BL142" s="20"/>
      <c r="BM142" s="3" t="str">
        <f t="shared" si="1"/>
        <v/>
      </c>
    </row>
    <row r="143" spans="61:65" ht="16.5" customHeight="1" x14ac:dyDescent="0.2">
      <c r="BI143" s="20" t="s">
        <v>295</v>
      </c>
      <c r="BJ143" s="20"/>
      <c r="BK143" s="20" t="s">
        <v>296</v>
      </c>
      <c r="BL143" s="20"/>
      <c r="BM143" s="3" t="str">
        <f t="shared" si="1"/>
        <v/>
      </c>
    </row>
    <row r="144" spans="61:65" ht="16.5" customHeight="1" x14ac:dyDescent="0.2">
      <c r="BI144" s="20" t="s">
        <v>297</v>
      </c>
      <c r="BJ144" s="20"/>
      <c r="BK144" s="20" t="s">
        <v>298</v>
      </c>
      <c r="BL144" s="20"/>
      <c r="BM144" s="3" t="str">
        <f t="shared" si="1"/>
        <v/>
      </c>
    </row>
    <row r="145" spans="61:65" ht="16.5" customHeight="1" x14ac:dyDescent="0.2">
      <c r="BI145" s="20" t="s">
        <v>299</v>
      </c>
      <c r="BJ145" s="20"/>
      <c r="BK145" s="20" t="s">
        <v>300</v>
      </c>
      <c r="BL145" s="20"/>
      <c r="BM145" s="3" t="str">
        <f t="shared" si="1"/>
        <v/>
      </c>
    </row>
    <row r="146" spans="61:65" ht="16.5" customHeight="1" x14ac:dyDescent="0.2">
      <c r="BI146" s="20" t="s">
        <v>301</v>
      </c>
      <c r="BJ146" s="20"/>
      <c r="BK146" s="20" t="s">
        <v>302</v>
      </c>
      <c r="BL146" s="20"/>
      <c r="BM146" s="3" t="str">
        <f t="shared" si="1"/>
        <v/>
      </c>
    </row>
    <row r="147" spans="61:65" ht="16.5" customHeight="1" x14ac:dyDescent="0.2">
      <c r="BI147" s="20" t="s">
        <v>303</v>
      </c>
      <c r="BJ147" s="20"/>
      <c r="BK147" s="20" t="s">
        <v>304</v>
      </c>
      <c r="BL147" s="20"/>
      <c r="BM147" s="3" t="str">
        <f t="shared" si="1"/>
        <v/>
      </c>
    </row>
    <row r="148" spans="61:65" ht="16.5" customHeight="1" x14ac:dyDescent="0.2">
      <c r="BI148" s="20" t="s">
        <v>305</v>
      </c>
      <c r="BJ148" s="20"/>
      <c r="BK148" s="20" t="s">
        <v>306</v>
      </c>
      <c r="BL148" s="20"/>
      <c r="BM148" s="3" t="str">
        <f t="shared" si="1"/>
        <v/>
      </c>
    </row>
    <row r="149" spans="61:65" ht="16.5" customHeight="1" x14ac:dyDescent="0.2">
      <c r="BI149" s="20" t="s">
        <v>307</v>
      </c>
      <c r="BJ149" s="20"/>
      <c r="BK149" s="20" t="s">
        <v>308</v>
      </c>
      <c r="BL149" s="20"/>
      <c r="BM149" s="3" t="str">
        <f t="shared" si="1"/>
        <v/>
      </c>
    </row>
    <row r="150" spans="61:65" ht="16.5" customHeight="1" x14ac:dyDescent="0.2">
      <c r="BI150" s="20" t="s">
        <v>309</v>
      </c>
      <c r="BJ150" s="20"/>
      <c r="BK150" s="20" t="s">
        <v>310</v>
      </c>
      <c r="BL150" s="20"/>
      <c r="BM150" s="3" t="str">
        <f t="shared" si="1"/>
        <v/>
      </c>
    </row>
    <row r="151" spans="61:65" ht="16.5" customHeight="1" x14ac:dyDescent="0.2">
      <c r="BI151" s="20" t="s">
        <v>311</v>
      </c>
      <c r="BJ151" s="20"/>
      <c r="BK151" s="20" t="s">
        <v>312</v>
      </c>
      <c r="BL151" s="20"/>
      <c r="BM151" s="3" t="str">
        <f t="shared" si="1"/>
        <v/>
      </c>
    </row>
    <row r="152" spans="61:65" ht="16.5" customHeight="1" x14ac:dyDescent="0.2">
      <c r="BI152" s="20" t="s">
        <v>313</v>
      </c>
      <c r="BJ152" s="20"/>
      <c r="BK152" s="20" t="s">
        <v>314</v>
      </c>
      <c r="BL152" s="20"/>
      <c r="BM152" s="3" t="str">
        <f t="shared" si="1"/>
        <v/>
      </c>
    </row>
    <row r="153" spans="61:65" ht="16.5" customHeight="1" x14ac:dyDescent="0.2">
      <c r="BI153" s="20" t="s">
        <v>315</v>
      </c>
      <c r="BJ153" s="20"/>
      <c r="BK153" s="20" t="s">
        <v>316</v>
      </c>
      <c r="BL153" s="20"/>
      <c r="BM153" s="3" t="str">
        <f t="shared" si="1"/>
        <v/>
      </c>
    </row>
    <row r="154" spans="61:65" ht="16.5" customHeight="1" x14ac:dyDescent="0.2">
      <c r="BI154" s="20" t="s">
        <v>317</v>
      </c>
      <c r="BJ154" s="20"/>
      <c r="BK154" s="20" t="s">
        <v>318</v>
      </c>
      <c r="BL154" s="20"/>
      <c r="BM154" s="3" t="str">
        <f t="shared" si="1"/>
        <v/>
      </c>
    </row>
    <row r="155" spans="61:65" ht="16.5" customHeight="1" x14ac:dyDescent="0.2">
      <c r="BI155" s="20" t="s">
        <v>319</v>
      </c>
      <c r="BJ155" s="20"/>
      <c r="BK155" s="20" t="s">
        <v>320</v>
      </c>
      <c r="BL155" s="20"/>
      <c r="BM155" s="3" t="str">
        <f t="shared" si="1"/>
        <v/>
      </c>
    </row>
    <row r="156" spans="61:65" ht="16.5" customHeight="1" x14ac:dyDescent="0.2">
      <c r="BI156" s="20" t="s">
        <v>321</v>
      </c>
      <c r="BJ156" s="20"/>
      <c r="BK156" s="20" t="s">
        <v>322</v>
      </c>
      <c r="BL156" s="20"/>
      <c r="BM156" s="3" t="str">
        <f t="shared" si="1"/>
        <v/>
      </c>
    </row>
    <row r="157" spans="61:65" ht="16.5" customHeight="1" x14ac:dyDescent="0.2">
      <c r="BI157" s="20" t="s">
        <v>323</v>
      </c>
      <c r="BJ157" s="20"/>
      <c r="BK157" s="20" t="s">
        <v>324</v>
      </c>
      <c r="BL157" s="20"/>
      <c r="BM157" s="3" t="str">
        <f t="shared" si="1"/>
        <v/>
      </c>
    </row>
    <row r="158" spans="61:65" ht="16.5" customHeight="1" x14ac:dyDescent="0.2">
      <c r="BI158" s="20" t="s">
        <v>325</v>
      </c>
      <c r="BJ158" s="20"/>
      <c r="BK158" s="20" t="s">
        <v>326</v>
      </c>
      <c r="BL158" s="20"/>
      <c r="BM158" s="3" t="str">
        <f t="shared" si="1"/>
        <v/>
      </c>
    </row>
    <row r="159" spans="61:65" ht="16.5" customHeight="1" x14ac:dyDescent="0.2">
      <c r="BI159" s="20" t="s">
        <v>327</v>
      </c>
      <c r="BJ159" s="20"/>
      <c r="BK159" s="20"/>
      <c r="BL159" s="20"/>
      <c r="BM159" s="3" t="str">
        <f>IF($G$31="A Coruña",BI159,"")</f>
        <v/>
      </c>
    </row>
  </sheetData>
  <sheetProtection algorithmName="SHA-512" hashValue="9L44NdO5kl3PRdOwGrvaF9+3FQJufvWIfPstNyOh39xsYnAA+Rv5iD8Ul+CVZv3URxO4//ekZwdxV/AuwtMrtA==" saltValue="HA6BZjYKcZtVn2T6qpSemg==" spinCount="100000" sheet="1" selectLockedCells="1"/>
  <mergeCells count="28">
    <mergeCell ref="J33:AI33"/>
    <mergeCell ref="J34:AI34"/>
    <mergeCell ref="J35:AI35"/>
    <mergeCell ref="C44:AI44"/>
    <mergeCell ref="C24:AI24"/>
    <mergeCell ref="C28:AI28"/>
    <mergeCell ref="C34:I34"/>
    <mergeCell ref="C41:AI43"/>
    <mergeCell ref="C29:AI29"/>
    <mergeCell ref="C33:I33"/>
    <mergeCell ref="C37:AI39"/>
    <mergeCell ref="C35:I35"/>
    <mergeCell ref="C27:K27"/>
    <mergeCell ref="L27:AI27"/>
    <mergeCell ref="C32:AI32"/>
    <mergeCell ref="C9:AI10"/>
    <mergeCell ref="C31:F31"/>
    <mergeCell ref="S31:AI31"/>
    <mergeCell ref="C30:AI30"/>
    <mergeCell ref="G31:M31"/>
    <mergeCell ref="N31:R31"/>
    <mergeCell ref="C19:AI21"/>
    <mergeCell ref="X16:AA16"/>
    <mergeCell ref="I16:W16"/>
    <mergeCell ref="V25:AG25"/>
    <mergeCell ref="AH25:AI25"/>
    <mergeCell ref="C25:U25"/>
    <mergeCell ref="C26:AI26"/>
  </mergeCells>
  <phoneticPr fontId="1" type="noConversion"/>
  <dataValidations count="1">
    <dataValidation type="list" allowBlank="1" showInputMessage="1" showErrorMessage="1" sqref="AH25">
      <formula1>$BH$64:$BH$65</formula1>
    </dataValidation>
  </dataValidations>
  <pageMargins left="0.39370078740157483" right="0.39370078740157483" top="0.39370078740157483"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C5:AJ57"/>
  <sheetViews>
    <sheetView topLeftCell="A64" workbookViewId="0">
      <selection activeCell="C8" sqref="C8:AJ8"/>
    </sheetView>
  </sheetViews>
  <sheetFormatPr baseColWidth="10" defaultColWidth="2.7109375" defaultRowHeight="12.75" x14ac:dyDescent="0.2"/>
  <cols>
    <col min="1" max="1" width="2.7109375" style="3"/>
    <col min="2" max="107" width="2.7109375" style="3" customWidth="1"/>
    <col min="108" max="16384" width="2.7109375" style="3"/>
  </cols>
  <sheetData>
    <row r="5" spans="3:36" x14ac:dyDescent="0.2">
      <c r="C5" s="4" t="s">
        <v>437</v>
      </c>
    </row>
    <row r="7" spans="3:36" x14ac:dyDescent="0.2">
      <c r="C7" s="4" t="s">
        <v>328</v>
      </c>
    </row>
    <row r="8" spans="3:36" x14ac:dyDescent="0.2">
      <c r="C8" s="79"/>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1"/>
    </row>
    <row r="10" spans="3:36" x14ac:dyDescent="0.2">
      <c r="C10" s="4" t="s">
        <v>471</v>
      </c>
    </row>
    <row r="11" spans="3:36" x14ac:dyDescent="0.2">
      <c r="C11" s="105"/>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7"/>
    </row>
    <row r="12" spans="3:36" x14ac:dyDescent="0.2">
      <c r="C12" s="108"/>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10"/>
    </row>
    <row r="13" spans="3:36" x14ac:dyDescent="0.2">
      <c r="C13" s="108"/>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10"/>
    </row>
    <row r="14" spans="3:36" x14ac:dyDescent="0.2">
      <c r="C14" s="108"/>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10"/>
    </row>
    <row r="15" spans="3:36" x14ac:dyDescent="0.2">
      <c r="C15" s="111"/>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3"/>
    </row>
    <row r="16" spans="3:36" x14ac:dyDescent="0.2">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row>
    <row r="17" spans="3:36" x14ac:dyDescent="0.2">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row>
    <row r="18" spans="3:36" x14ac:dyDescent="0.2">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row>
    <row r="19" spans="3:36" x14ac:dyDescent="0.2">
      <c r="C19" s="4" t="s">
        <v>496</v>
      </c>
    </row>
    <row r="21" spans="3:36" x14ac:dyDescent="0.2">
      <c r="C21" s="4" t="s">
        <v>329</v>
      </c>
    </row>
    <row r="22" spans="3:36" x14ac:dyDescent="0.2">
      <c r="C22" s="105"/>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7"/>
    </row>
    <row r="23" spans="3:36" x14ac:dyDescent="0.2">
      <c r="C23" s="108"/>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10"/>
    </row>
    <row r="24" spans="3:36" x14ac:dyDescent="0.2">
      <c r="C24" s="108"/>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10"/>
    </row>
    <row r="25" spans="3:36" x14ac:dyDescent="0.2">
      <c r="C25" s="108"/>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10"/>
    </row>
    <row r="26" spans="3:36" x14ac:dyDescent="0.2">
      <c r="C26" s="108"/>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10"/>
    </row>
    <row r="27" spans="3:36" x14ac:dyDescent="0.2">
      <c r="C27" s="108"/>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10"/>
    </row>
    <row r="28" spans="3:36" x14ac:dyDescent="0.2">
      <c r="C28" s="108"/>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10"/>
    </row>
    <row r="29" spans="3:36" x14ac:dyDescent="0.2">
      <c r="C29" s="108"/>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10"/>
    </row>
    <row r="30" spans="3:36" x14ac:dyDescent="0.2">
      <c r="C30" s="111"/>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3"/>
    </row>
    <row r="32" spans="3:36" x14ac:dyDescent="0.2">
      <c r="C32" s="4" t="s">
        <v>541</v>
      </c>
    </row>
    <row r="33" spans="3:36" x14ac:dyDescent="0.2">
      <c r="C33" s="105"/>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7"/>
    </row>
    <row r="34" spans="3:36" x14ac:dyDescent="0.2">
      <c r="C34" s="108"/>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10"/>
    </row>
    <row r="35" spans="3:36" x14ac:dyDescent="0.2">
      <c r="C35" s="108"/>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10"/>
    </row>
    <row r="36" spans="3:36" x14ac:dyDescent="0.2">
      <c r="C36" s="108"/>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10"/>
    </row>
    <row r="37" spans="3:36" x14ac:dyDescent="0.2">
      <c r="C37" s="108"/>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10"/>
    </row>
    <row r="38" spans="3:36" x14ac:dyDescent="0.2">
      <c r="C38" s="108"/>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10"/>
    </row>
    <row r="39" spans="3:36" x14ac:dyDescent="0.2">
      <c r="C39" s="108"/>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10"/>
    </row>
    <row r="40" spans="3:36" x14ac:dyDescent="0.2">
      <c r="C40" s="108"/>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10"/>
    </row>
    <row r="41" spans="3:36" x14ac:dyDescent="0.2">
      <c r="C41" s="111"/>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3"/>
    </row>
    <row r="43" spans="3:36" x14ac:dyDescent="0.2">
      <c r="C43" s="114" t="s">
        <v>556</v>
      </c>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row>
    <row r="44" spans="3:36" x14ac:dyDescent="0.2">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row>
    <row r="45" spans="3:36" x14ac:dyDescent="0.2">
      <c r="C45" s="105"/>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7"/>
    </row>
    <row r="46" spans="3:36" x14ac:dyDescent="0.2">
      <c r="C46" s="108"/>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10"/>
    </row>
    <row r="47" spans="3:36" x14ac:dyDescent="0.2">
      <c r="C47" s="108"/>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10"/>
    </row>
    <row r="48" spans="3:36" x14ac:dyDescent="0.2">
      <c r="C48" s="108"/>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10"/>
    </row>
    <row r="49" spans="3:36" x14ac:dyDescent="0.2">
      <c r="C49" s="108"/>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10"/>
    </row>
    <row r="50" spans="3:36" x14ac:dyDescent="0.2">
      <c r="C50" s="108"/>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10"/>
    </row>
    <row r="51" spans="3:36" x14ac:dyDescent="0.2">
      <c r="C51" s="108"/>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10"/>
    </row>
    <row r="52" spans="3:36" x14ac:dyDescent="0.2">
      <c r="C52" s="10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10"/>
    </row>
    <row r="53" spans="3:36" x14ac:dyDescent="0.2">
      <c r="C53" s="108"/>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10"/>
    </row>
    <row r="54" spans="3:36" x14ac:dyDescent="0.2">
      <c r="C54" s="108"/>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10"/>
    </row>
    <row r="55" spans="3:36" x14ac:dyDescent="0.2">
      <c r="C55" s="108"/>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10"/>
    </row>
    <row r="56" spans="3:36" x14ac:dyDescent="0.2">
      <c r="C56" s="108"/>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10"/>
    </row>
    <row r="57" spans="3:36" x14ac:dyDescent="0.2">
      <c r="C57" s="111"/>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3"/>
    </row>
  </sheetData>
  <sheetProtection password="DED3" sheet="1" objects="1" scenarios="1" selectLockedCells="1"/>
  <mergeCells count="6">
    <mergeCell ref="C45:AJ57"/>
    <mergeCell ref="C8:AJ8"/>
    <mergeCell ref="C11:AJ15"/>
    <mergeCell ref="C22:AJ30"/>
    <mergeCell ref="C33:AJ41"/>
    <mergeCell ref="C43:AJ44"/>
  </mergeCells>
  <phoneticPr fontId="1" type="noConversion"/>
  <pageMargins left="0.39370078740157483" right="0.39370078740157483" top="0.39370078740157483" bottom="0.39370078740157483" header="0" footer="0"/>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2:BF204"/>
  <sheetViews>
    <sheetView workbookViewId="0">
      <selection activeCell="O9" sqref="O9:S9"/>
    </sheetView>
  </sheetViews>
  <sheetFormatPr baseColWidth="10" defaultColWidth="2.7109375" defaultRowHeight="12.75" x14ac:dyDescent="0.2"/>
  <cols>
    <col min="1" max="18" width="2.7109375" style="3" customWidth="1"/>
    <col min="19" max="19" width="3.42578125" style="3" customWidth="1"/>
    <col min="20" max="20" width="5.42578125" style="3" customWidth="1"/>
    <col min="21" max="21" width="4.7109375" style="3" customWidth="1"/>
    <col min="22" max="22" width="4.140625" style="3" customWidth="1"/>
    <col min="23" max="57" width="2.7109375" style="3" customWidth="1"/>
    <col min="58" max="58" width="22.42578125" style="3" hidden="1" customWidth="1"/>
    <col min="59" max="16384" width="2.7109375" style="3"/>
  </cols>
  <sheetData>
    <row r="2" spans="2:34" x14ac:dyDescent="0.2">
      <c r="B2" s="4" t="s">
        <v>515</v>
      </c>
    </row>
    <row r="4" spans="2:34" x14ac:dyDescent="0.2">
      <c r="B4" s="4" t="s">
        <v>563</v>
      </c>
    </row>
    <row r="5" spans="2:34" s="4" customFormat="1" x14ac:dyDescent="0.2">
      <c r="B5" s="172" t="s">
        <v>330</v>
      </c>
      <c r="C5" s="173"/>
      <c r="D5" s="173"/>
      <c r="E5" s="173"/>
      <c r="F5" s="173"/>
      <c r="G5" s="173"/>
      <c r="H5" s="173"/>
      <c r="I5" s="174"/>
      <c r="J5" s="168" t="s">
        <v>331</v>
      </c>
      <c r="K5" s="169"/>
      <c r="L5" s="169"/>
      <c r="M5" s="169"/>
      <c r="N5" s="169"/>
      <c r="O5" s="169"/>
      <c r="P5" s="169"/>
      <c r="Q5" s="169"/>
      <c r="R5" s="169"/>
      <c r="S5" s="169"/>
      <c r="T5" s="169"/>
      <c r="U5" s="169"/>
      <c r="V5" s="170"/>
      <c r="W5" s="168" t="s">
        <v>440</v>
      </c>
      <c r="X5" s="169"/>
      <c r="Y5" s="169"/>
      <c r="Z5" s="169"/>
      <c r="AA5" s="169"/>
      <c r="AB5" s="169"/>
      <c r="AC5" s="169"/>
      <c r="AD5" s="169"/>
      <c r="AE5" s="169"/>
      <c r="AF5" s="169"/>
      <c r="AG5" s="169"/>
      <c r="AH5" s="170"/>
    </row>
    <row r="6" spans="2:34" s="4" customFormat="1" x14ac:dyDescent="0.2">
      <c r="B6" s="175"/>
      <c r="C6" s="176"/>
      <c r="D6" s="176"/>
      <c r="E6" s="176"/>
      <c r="F6" s="176"/>
      <c r="G6" s="176"/>
      <c r="H6" s="176"/>
      <c r="I6" s="177"/>
      <c r="J6" s="168" t="s">
        <v>438</v>
      </c>
      <c r="K6" s="169"/>
      <c r="L6" s="169"/>
      <c r="M6" s="169"/>
      <c r="N6" s="170"/>
      <c r="O6" s="168" t="s">
        <v>439</v>
      </c>
      <c r="P6" s="169"/>
      <c r="Q6" s="169"/>
      <c r="R6" s="169"/>
      <c r="S6" s="170"/>
      <c r="T6" s="168" t="s">
        <v>334</v>
      </c>
      <c r="U6" s="169"/>
      <c r="V6" s="170"/>
      <c r="W6" s="168" t="s">
        <v>332</v>
      </c>
      <c r="X6" s="169"/>
      <c r="Y6" s="169"/>
      <c r="Z6" s="169"/>
      <c r="AA6" s="169"/>
      <c r="AB6" s="170"/>
      <c r="AC6" s="168" t="s">
        <v>333</v>
      </c>
      <c r="AD6" s="169"/>
      <c r="AE6" s="169"/>
      <c r="AF6" s="169"/>
      <c r="AG6" s="169"/>
      <c r="AH6" s="170"/>
    </row>
    <row r="7" spans="2:34" x14ac:dyDescent="0.2">
      <c r="B7" s="171"/>
      <c r="C7" s="157"/>
      <c r="D7" s="157"/>
      <c r="E7" s="157"/>
      <c r="F7" s="157"/>
      <c r="G7" s="157"/>
      <c r="H7" s="157"/>
      <c r="I7" s="158"/>
      <c r="J7" s="125"/>
      <c r="K7" s="126"/>
      <c r="L7" s="126"/>
      <c r="M7" s="126"/>
      <c r="N7" s="127"/>
      <c r="O7" s="125"/>
      <c r="P7" s="126"/>
      <c r="Q7" s="126"/>
      <c r="R7" s="126"/>
      <c r="S7" s="127"/>
      <c r="T7" s="116" t="str">
        <f>IF(J7="","",IF(O7="","",O7-J7+1))</f>
        <v/>
      </c>
      <c r="U7" s="117"/>
      <c r="V7" s="118"/>
      <c r="W7" s="159"/>
      <c r="X7" s="160"/>
      <c r="Y7" s="160"/>
      <c r="Z7" s="160"/>
      <c r="AA7" s="160"/>
      <c r="AB7" s="161"/>
      <c r="AC7" s="162" t="str">
        <f>IF(W7="","",(W7*0.086/1000))</f>
        <v/>
      </c>
      <c r="AD7" s="163"/>
      <c r="AE7" s="163"/>
      <c r="AF7" s="163"/>
      <c r="AG7" s="163"/>
      <c r="AH7" s="164"/>
    </row>
    <row r="8" spans="2:34" x14ac:dyDescent="0.2">
      <c r="B8" s="156"/>
      <c r="C8" s="157"/>
      <c r="D8" s="157"/>
      <c r="E8" s="157"/>
      <c r="F8" s="157"/>
      <c r="G8" s="157"/>
      <c r="H8" s="157"/>
      <c r="I8" s="158"/>
      <c r="J8" s="125"/>
      <c r="K8" s="126"/>
      <c r="L8" s="126"/>
      <c r="M8" s="126"/>
      <c r="N8" s="127"/>
      <c r="O8" s="125"/>
      <c r="P8" s="126"/>
      <c r="Q8" s="126"/>
      <c r="R8" s="126"/>
      <c r="S8" s="127"/>
      <c r="T8" s="116" t="str">
        <f>IF(J8="","",IF(O8="","",O8-J8+1))</f>
        <v/>
      </c>
      <c r="U8" s="117"/>
      <c r="V8" s="118"/>
      <c r="W8" s="159"/>
      <c r="X8" s="160"/>
      <c r="Y8" s="160"/>
      <c r="Z8" s="160"/>
      <c r="AA8" s="160"/>
      <c r="AB8" s="161"/>
      <c r="AC8" s="162" t="str">
        <f t="shared" ref="AC8:AC20" si="0">IF(W8="","",(W8*0.086/1000))</f>
        <v/>
      </c>
      <c r="AD8" s="163"/>
      <c r="AE8" s="163"/>
      <c r="AF8" s="163"/>
      <c r="AG8" s="163"/>
      <c r="AH8" s="164"/>
    </row>
    <row r="9" spans="2:34" x14ac:dyDescent="0.2">
      <c r="B9" s="156"/>
      <c r="C9" s="157"/>
      <c r="D9" s="157"/>
      <c r="E9" s="157"/>
      <c r="F9" s="157"/>
      <c r="G9" s="157"/>
      <c r="H9" s="157"/>
      <c r="I9" s="158"/>
      <c r="J9" s="125"/>
      <c r="K9" s="126"/>
      <c r="L9" s="126"/>
      <c r="M9" s="126"/>
      <c r="N9" s="127"/>
      <c r="O9" s="125"/>
      <c r="P9" s="126"/>
      <c r="Q9" s="126"/>
      <c r="R9" s="126"/>
      <c r="S9" s="127"/>
      <c r="T9" s="116" t="str">
        <f t="shared" ref="T9:T20" si="1">IF(J9="","",IF(O9="","",O9-J9+1))</f>
        <v/>
      </c>
      <c r="U9" s="117"/>
      <c r="V9" s="118"/>
      <c r="W9" s="159"/>
      <c r="X9" s="160"/>
      <c r="Y9" s="160"/>
      <c r="Z9" s="160"/>
      <c r="AA9" s="160"/>
      <c r="AB9" s="161"/>
      <c r="AC9" s="162" t="str">
        <f t="shared" si="0"/>
        <v/>
      </c>
      <c r="AD9" s="163"/>
      <c r="AE9" s="163"/>
      <c r="AF9" s="163"/>
      <c r="AG9" s="163"/>
      <c r="AH9" s="164"/>
    </row>
    <row r="10" spans="2:34" x14ac:dyDescent="0.2">
      <c r="B10" s="156"/>
      <c r="C10" s="157"/>
      <c r="D10" s="157"/>
      <c r="E10" s="157"/>
      <c r="F10" s="157"/>
      <c r="G10" s="157"/>
      <c r="H10" s="157"/>
      <c r="I10" s="158"/>
      <c r="J10" s="125"/>
      <c r="K10" s="126"/>
      <c r="L10" s="126"/>
      <c r="M10" s="126"/>
      <c r="N10" s="127"/>
      <c r="O10" s="125"/>
      <c r="P10" s="126"/>
      <c r="Q10" s="126"/>
      <c r="R10" s="126"/>
      <c r="S10" s="127"/>
      <c r="T10" s="116" t="str">
        <f t="shared" si="1"/>
        <v/>
      </c>
      <c r="U10" s="117"/>
      <c r="V10" s="118"/>
      <c r="W10" s="159"/>
      <c r="X10" s="160"/>
      <c r="Y10" s="160"/>
      <c r="Z10" s="160"/>
      <c r="AA10" s="160"/>
      <c r="AB10" s="161"/>
      <c r="AC10" s="162" t="str">
        <f t="shared" si="0"/>
        <v/>
      </c>
      <c r="AD10" s="163"/>
      <c r="AE10" s="163"/>
      <c r="AF10" s="163"/>
      <c r="AG10" s="163"/>
      <c r="AH10" s="164"/>
    </row>
    <row r="11" spans="2:34" x14ac:dyDescent="0.2">
      <c r="B11" s="156"/>
      <c r="C11" s="157"/>
      <c r="D11" s="157"/>
      <c r="E11" s="157"/>
      <c r="F11" s="157"/>
      <c r="G11" s="157"/>
      <c r="H11" s="157"/>
      <c r="I11" s="158"/>
      <c r="J11" s="125"/>
      <c r="K11" s="126"/>
      <c r="L11" s="126"/>
      <c r="M11" s="126"/>
      <c r="N11" s="127"/>
      <c r="O11" s="125"/>
      <c r="P11" s="126"/>
      <c r="Q11" s="126"/>
      <c r="R11" s="126"/>
      <c r="S11" s="127"/>
      <c r="T11" s="116" t="str">
        <f t="shared" si="1"/>
        <v/>
      </c>
      <c r="U11" s="117"/>
      <c r="V11" s="118"/>
      <c r="W11" s="159"/>
      <c r="X11" s="160"/>
      <c r="Y11" s="160"/>
      <c r="Z11" s="160"/>
      <c r="AA11" s="160"/>
      <c r="AB11" s="161"/>
      <c r="AC11" s="162" t="str">
        <f t="shared" si="0"/>
        <v/>
      </c>
      <c r="AD11" s="163"/>
      <c r="AE11" s="163"/>
      <c r="AF11" s="163"/>
      <c r="AG11" s="163"/>
      <c r="AH11" s="164"/>
    </row>
    <row r="12" spans="2:34" x14ac:dyDescent="0.2">
      <c r="B12" s="156"/>
      <c r="C12" s="157"/>
      <c r="D12" s="157"/>
      <c r="E12" s="157"/>
      <c r="F12" s="157"/>
      <c r="G12" s="157"/>
      <c r="H12" s="157"/>
      <c r="I12" s="158"/>
      <c r="J12" s="125"/>
      <c r="K12" s="126"/>
      <c r="L12" s="126"/>
      <c r="M12" s="126"/>
      <c r="N12" s="127"/>
      <c r="O12" s="125"/>
      <c r="P12" s="126"/>
      <c r="Q12" s="126"/>
      <c r="R12" s="126"/>
      <c r="S12" s="127"/>
      <c r="T12" s="116" t="str">
        <f t="shared" si="1"/>
        <v/>
      </c>
      <c r="U12" s="117"/>
      <c r="V12" s="118"/>
      <c r="W12" s="159"/>
      <c r="X12" s="160"/>
      <c r="Y12" s="160"/>
      <c r="Z12" s="160"/>
      <c r="AA12" s="160"/>
      <c r="AB12" s="161"/>
      <c r="AC12" s="162" t="str">
        <f t="shared" si="0"/>
        <v/>
      </c>
      <c r="AD12" s="163"/>
      <c r="AE12" s="163"/>
      <c r="AF12" s="163"/>
      <c r="AG12" s="163"/>
      <c r="AH12" s="164"/>
    </row>
    <row r="13" spans="2:34" x14ac:dyDescent="0.2">
      <c r="B13" s="156"/>
      <c r="C13" s="157"/>
      <c r="D13" s="157"/>
      <c r="E13" s="157"/>
      <c r="F13" s="157"/>
      <c r="G13" s="157"/>
      <c r="H13" s="157"/>
      <c r="I13" s="158"/>
      <c r="J13" s="125"/>
      <c r="K13" s="126"/>
      <c r="L13" s="126"/>
      <c r="M13" s="126"/>
      <c r="N13" s="127"/>
      <c r="O13" s="125"/>
      <c r="P13" s="126"/>
      <c r="Q13" s="126"/>
      <c r="R13" s="126"/>
      <c r="S13" s="127"/>
      <c r="T13" s="116" t="str">
        <f t="shared" si="1"/>
        <v/>
      </c>
      <c r="U13" s="117"/>
      <c r="V13" s="118"/>
      <c r="W13" s="159"/>
      <c r="X13" s="160"/>
      <c r="Y13" s="160"/>
      <c r="Z13" s="160"/>
      <c r="AA13" s="160"/>
      <c r="AB13" s="161"/>
      <c r="AC13" s="162" t="str">
        <f t="shared" si="0"/>
        <v/>
      </c>
      <c r="AD13" s="163"/>
      <c r="AE13" s="163"/>
      <c r="AF13" s="163"/>
      <c r="AG13" s="163"/>
      <c r="AH13" s="164"/>
    </row>
    <row r="14" spans="2:34" x14ac:dyDescent="0.2">
      <c r="B14" s="156"/>
      <c r="C14" s="157"/>
      <c r="D14" s="157"/>
      <c r="E14" s="157"/>
      <c r="F14" s="157"/>
      <c r="G14" s="157"/>
      <c r="H14" s="157"/>
      <c r="I14" s="158"/>
      <c r="J14" s="125"/>
      <c r="K14" s="126"/>
      <c r="L14" s="126"/>
      <c r="M14" s="126"/>
      <c r="N14" s="127"/>
      <c r="O14" s="125"/>
      <c r="P14" s="126"/>
      <c r="Q14" s="126"/>
      <c r="R14" s="126"/>
      <c r="S14" s="127"/>
      <c r="T14" s="116" t="str">
        <f t="shared" si="1"/>
        <v/>
      </c>
      <c r="U14" s="117"/>
      <c r="V14" s="118"/>
      <c r="W14" s="159"/>
      <c r="X14" s="160"/>
      <c r="Y14" s="160"/>
      <c r="Z14" s="160"/>
      <c r="AA14" s="160"/>
      <c r="AB14" s="161"/>
      <c r="AC14" s="162" t="str">
        <f t="shared" si="0"/>
        <v/>
      </c>
      <c r="AD14" s="163"/>
      <c r="AE14" s="163"/>
      <c r="AF14" s="163"/>
      <c r="AG14" s="163"/>
      <c r="AH14" s="164"/>
    </row>
    <row r="15" spans="2:34" x14ac:dyDescent="0.2">
      <c r="B15" s="156"/>
      <c r="C15" s="157"/>
      <c r="D15" s="157"/>
      <c r="E15" s="157"/>
      <c r="F15" s="157"/>
      <c r="G15" s="157"/>
      <c r="H15" s="157"/>
      <c r="I15" s="158"/>
      <c r="J15" s="125"/>
      <c r="K15" s="126"/>
      <c r="L15" s="126"/>
      <c r="M15" s="126"/>
      <c r="N15" s="127"/>
      <c r="O15" s="125"/>
      <c r="P15" s="126"/>
      <c r="Q15" s="126"/>
      <c r="R15" s="126"/>
      <c r="S15" s="127"/>
      <c r="T15" s="116" t="str">
        <f t="shared" si="1"/>
        <v/>
      </c>
      <c r="U15" s="117"/>
      <c r="V15" s="118"/>
      <c r="W15" s="159"/>
      <c r="X15" s="160"/>
      <c r="Y15" s="160"/>
      <c r="Z15" s="160"/>
      <c r="AA15" s="160"/>
      <c r="AB15" s="161"/>
      <c r="AC15" s="162" t="str">
        <f t="shared" si="0"/>
        <v/>
      </c>
      <c r="AD15" s="163"/>
      <c r="AE15" s="163"/>
      <c r="AF15" s="163"/>
      <c r="AG15" s="163"/>
      <c r="AH15" s="164"/>
    </row>
    <row r="16" spans="2:34" x14ac:dyDescent="0.2">
      <c r="B16" s="156"/>
      <c r="C16" s="157"/>
      <c r="D16" s="157"/>
      <c r="E16" s="157"/>
      <c r="F16" s="157"/>
      <c r="G16" s="157"/>
      <c r="H16" s="157"/>
      <c r="I16" s="158"/>
      <c r="J16" s="125"/>
      <c r="K16" s="126"/>
      <c r="L16" s="126"/>
      <c r="M16" s="126"/>
      <c r="N16" s="127"/>
      <c r="O16" s="125"/>
      <c r="P16" s="126"/>
      <c r="Q16" s="126"/>
      <c r="R16" s="126"/>
      <c r="S16" s="127"/>
      <c r="T16" s="116" t="str">
        <f t="shared" si="1"/>
        <v/>
      </c>
      <c r="U16" s="117"/>
      <c r="V16" s="118"/>
      <c r="W16" s="159"/>
      <c r="X16" s="160"/>
      <c r="Y16" s="160"/>
      <c r="Z16" s="160"/>
      <c r="AA16" s="160"/>
      <c r="AB16" s="161"/>
      <c r="AC16" s="162" t="str">
        <f t="shared" si="0"/>
        <v/>
      </c>
      <c r="AD16" s="163"/>
      <c r="AE16" s="163"/>
      <c r="AF16" s="163"/>
      <c r="AG16" s="163"/>
      <c r="AH16" s="164"/>
    </row>
    <row r="17" spans="2:34" x14ac:dyDescent="0.2">
      <c r="B17" s="156"/>
      <c r="C17" s="157"/>
      <c r="D17" s="157"/>
      <c r="E17" s="157"/>
      <c r="F17" s="157"/>
      <c r="G17" s="157"/>
      <c r="H17" s="157"/>
      <c r="I17" s="158"/>
      <c r="J17" s="125"/>
      <c r="K17" s="126"/>
      <c r="L17" s="126"/>
      <c r="M17" s="126"/>
      <c r="N17" s="127"/>
      <c r="O17" s="125"/>
      <c r="P17" s="126"/>
      <c r="Q17" s="126"/>
      <c r="R17" s="126"/>
      <c r="S17" s="127"/>
      <c r="T17" s="116" t="str">
        <f t="shared" si="1"/>
        <v/>
      </c>
      <c r="U17" s="117"/>
      <c r="V17" s="118"/>
      <c r="W17" s="159"/>
      <c r="X17" s="160"/>
      <c r="Y17" s="160"/>
      <c r="Z17" s="160"/>
      <c r="AA17" s="160"/>
      <c r="AB17" s="161"/>
      <c r="AC17" s="162" t="str">
        <f t="shared" si="0"/>
        <v/>
      </c>
      <c r="AD17" s="163"/>
      <c r="AE17" s="163"/>
      <c r="AF17" s="163"/>
      <c r="AG17" s="163"/>
      <c r="AH17" s="164"/>
    </row>
    <row r="18" spans="2:34" x14ac:dyDescent="0.2">
      <c r="B18" s="156"/>
      <c r="C18" s="157"/>
      <c r="D18" s="157"/>
      <c r="E18" s="157"/>
      <c r="F18" s="157"/>
      <c r="G18" s="157"/>
      <c r="H18" s="157"/>
      <c r="I18" s="158"/>
      <c r="J18" s="125"/>
      <c r="K18" s="126"/>
      <c r="L18" s="126"/>
      <c r="M18" s="126"/>
      <c r="N18" s="127"/>
      <c r="O18" s="125"/>
      <c r="P18" s="126"/>
      <c r="Q18" s="126"/>
      <c r="R18" s="126"/>
      <c r="S18" s="127"/>
      <c r="T18" s="116" t="str">
        <f t="shared" si="1"/>
        <v/>
      </c>
      <c r="U18" s="117"/>
      <c r="V18" s="118"/>
      <c r="W18" s="159"/>
      <c r="X18" s="160"/>
      <c r="Y18" s="160"/>
      <c r="Z18" s="160"/>
      <c r="AA18" s="160"/>
      <c r="AB18" s="161"/>
      <c r="AC18" s="162" t="str">
        <f t="shared" si="0"/>
        <v/>
      </c>
      <c r="AD18" s="163"/>
      <c r="AE18" s="163"/>
      <c r="AF18" s="163"/>
      <c r="AG18" s="163"/>
      <c r="AH18" s="164"/>
    </row>
    <row r="19" spans="2:34" x14ac:dyDescent="0.2">
      <c r="B19" s="156"/>
      <c r="C19" s="157"/>
      <c r="D19" s="157"/>
      <c r="E19" s="157"/>
      <c r="F19" s="157"/>
      <c r="G19" s="157"/>
      <c r="H19" s="157"/>
      <c r="I19" s="158"/>
      <c r="J19" s="125"/>
      <c r="K19" s="126"/>
      <c r="L19" s="126"/>
      <c r="M19" s="126"/>
      <c r="N19" s="127"/>
      <c r="O19" s="125"/>
      <c r="P19" s="126"/>
      <c r="Q19" s="126"/>
      <c r="R19" s="126"/>
      <c r="S19" s="127"/>
      <c r="T19" s="116" t="str">
        <f t="shared" si="1"/>
        <v/>
      </c>
      <c r="U19" s="117"/>
      <c r="V19" s="118"/>
      <c r="W19" s="159"/>
      <c r="X19" s="160"/>
      <c r="Y19" s="160"/>
      <c r="Z19" s="160"/>
      <c r="AA19" s="160"/>
      <c r="AB19" s="161"/>
      <c r="AC19" s="162" t="str">
        <f t="shared" si="0"/>
        <v/>
      </c>
      <c r="AD19" s="163"/>
      <c r="AE19" s="163"/>
      <c r="AF19" s="163"/>
      <c r="AG19" s="163"/>
      <c r="AH19" s="164"/>
    </row>
    <row r="20" spans="2:34" x14ac:dyDescent="0.2">
      <c r="B20" s="156"/>
      <c r="C20" s="157"/>
      <c r="D20" s="157"/>
      <c r="E20" s="157"/>
      <c r="F20" s="157"/>
      <c r="G20" s="157"/>
      <c r="H20" s="157"/>
      <c r="I20" s="158"/>
      <c r="J20" s="125"/>
      <c r="K20" s="126"/>
      <c r="L20" s="126"/>
      <c r="M20" s="126"/>
      <c r="N20" s="127"/>
      <c r="O20" s="125"/>
      <c r="P20" s="126"/>
      <c r="Q20" s="126"/>
      <c r="R20" s="126"/>
      <c r="S20" s="127"/>
      <c r="T20" s="116" t="str">
        <f t="shared" si="1"/>
        <v/>
      </c>
      <c r="U20" s="117"/>
      <c r="V20" s="118"/>
      <c r="W20" s="159"/>
      <c r="X20" s="160"/>
      <c r="Y20" s="160"/>
      <c r="Z20" s="160"/>
      <c r="AA20" s="160"/>
      <c r="AB20" s="161"/>
      <c r="AC20" s="162" t="str">
        <f t="shared" si="0"/>
        <v/>
      </c>
      <c r="AD20" s="163"/>
      <c r="AE20" s="163"/>
      <c r="AF20" s="163"/>
      <c r="AG20" s="163"/>
      <c r="AH20" s="164"/>
    </row>
    <row r="21" spans="2:34" x14ac:dyDescent="0.2">
      <c r="B21" s="131" t="s">
        <v>475</v>
      </c>
      <c r="C21" s="132"/>
      <c r="D21" s="132"/>
      <c r="E21" s="132"/>
      <c r="F21" s="132"/>
      <c r="G21" s="132"/>
      <c r="H21" s="132"/>
      <c r="I21" s="132"/>
      <c r="J21" s="132"/>
      <c r="K21" s="132"/>
      <c r="L21" s="132"/>
      <c r="M21" s="132"/>
      <c r="N21" s="132"/>
      <c r="O21" s="132"/>
      <c r="P21" s="132"/>
      <c r="Q21" s="132"/>
      <c r="R21" s="132"/>
      <c r="S21" s="133"/>
      <c r="T21" s="116">
        <f>SUM(T7:V20)</f>
        <v>0</v>
      </c>
      <c r="U21" s="117"/>
      <c r="V21" s="118"/>
      <c r="W21" s="165">
        <f>SUM(W7:AB20)</f>
        <v>0</v>
      </c>
      <c r="X21" s="166"/>
      <c r="Y21" s="166"/>
      <c r="Z21" s="166"/>
      <c r="AA21" s="166"/>
      <c r="AB21" s="167"/>
      <c r="AC21" s="162">
        <f>SUM(AC7:AH20)</f>
        <v>0</v>
      </c>
      <c r="AD21" s="163"/>
      <c r="AE21" s="163"/>
      <c r="AF21" s="163"/>
      <c r="AG21" s="163"/>
      <c r="AH21" s="164"/>
    </row>
    <row r="22" spans="2:34" x14ac:dyDescent="0.2">
      <c r="B22" s="67"/>
      <c r="C22" s="67"/>
      <c r="D22" s="67"/>
      <c r="E22" s="67"/>
      <c r="F22" s="67"/>
      <c r="G22" s="67"/>
      <c r="H22" s="67"/>
      <c r="I22" s="67"/>
      <c r="J22" s="67"/>
      <c r="K22" s="67"/>
      <c r="L22" s="67"/>
      <c r="M22" s="67"/>
      <c r="N22" s="67"/>
      <c r="O22" s="67"/>
      <c r="P22" s="67"/>
      <c r="Q22" s="67"/>
      <c r="R22" s="67"/>
      <c r="S22" s="67"/>
      <c r="T22" s="66"/>
      <c r="U22" s="66"/>
      <c r="V22" s="66"/>
      <c r="W22" s="66"/>
      <c r="X22" s="66"/>
      <c r="Y22" s="66"/>
      <c r="Z22" s="66"/>
      <c r="AA22" s="66"/>
      <c r="AB22" s="66"/>
      <c r="AC22" s="66"/>
      <c r="AD22" s="66"/>
      <c r="AE22" s="66"/>
      <c r="AF22" s="66"/>
      <c r="AG22" s="66"/>
      <c r="AH22" s="66"/>
    </row>
    <row r="23" spans="2:34" x14ac:dyDescent="0.2">
      <c r="B23" s="4" t="s">
        <v>564</v>
      </c>
      <c r="T23" s="14"/>
    </row>
    <row r="24" spans="2:34" s="4" customFormat="1" x14ac:dyDescent="0.2">
      <c r="B24" s="172" t="s">
        <v>330</v>
      </c>
      <c r="C24" s="173"/>
      <c r="D24" s="173"/>
      <c r="E24" s="173"/>
      <c r="F24" s="173"/>
      <c r="G24" s="173"/>
      <c r="H24" s="173"/>
      <c r="I24" s="174"/>
      <c r="J24" s="136" t="s">
        <v>518</v>
      </c>
      <c r="K24" s="137"/>
      <c r="L24" s="137"/>
      <c r="M24" s="138"/>
      <c r="N24" s="119" t="s">
        <v>517</v>
      </c>
      <c r="O24" s="120"/>
      <c r="P24" s="120"/>
      <c r="Q24" s="121"/>
      <c r="R24" s="149" t="s">
        <v>331</v>
      </c>
      <c r="S24" s="149"/>
      <c r="T24" s="149"/>
      <c r="U24" s="149"/>
      <c r="V24" s="149"/>
      <c r="W24" s="149"/>
      <c r="X24" s="149"/>
      <c r="Y24" s="149"/>
      <c r="Z24" s="149"/>
      <c r="AA24" s="149" t="s">
        <v>440</v>
      </c>
      <c r="AB24" s="149"/>
      <c r="AC24" s="149"/>
      <c r="AD24" s="149"/>
      <c r="AE24" s="149"/>
      <c r="AF24" s="149"/>
      <c r="AG24" s="149"/>
      <c r="AH24" s="149"/>
    </row>
    <row r="25" spans="2:34" s="4" customFormat="1" x14ac:dyDescent="0.2">
      <c r="B25" s="175"/>
      <c r="C25" s="176"/>
      <c r="D25" s="176"/>
      <c r="E25" s="176"/>
      <c r="F25" s="176"/>
      <c r="G25" s="176"/>
      <c r="H25" s="176"/>
      <c r="I25" s="177"/>
      <c r="J25" s="139"/>
      <c r="K25" s="140"/>
      <c r="L25" s="140"/>
      <c r="M25" s="141"/>
      <c r="N25" s="122"/>
      <c r="O25" s="123"/>
      <c r="P25" s="123"/>
      <c r="Q25" s="124"/>
      <c r="R25" s="145" t="s">
        <v>438</v>
      </c>
      <c r="S25" s="145"/>
      <c r="T25" s="145"/>
      <c r="U25" s="145" t="s">
        <v>439</v>
      </c>
      <c r="V25" s="145"/>
      <c r="W25" s="145"/>
      <c r="X25" s="146" t="s">
        <v>334</v>
      </c>
      <c r="Y25" s="147"/>
      <c r="Z25" s="148"/>
      <c r="AA25" s="145" t="s">
        <v>332</v>
      </c>
      <c r="AB25" s="145"/>
      <c r="AC25" s="145"/>
      <c r="AD25" s="145"/>
      <c r="AE25" s="145" t="s">
        <v>333</v>
      </c>
      <c r="AF25" s="145"/>
      <c r="AG25" s="145"/>
      <c r="AH25" s="145"/>
    </row>
    <row r="26" spans="2:34" x14ac:dyDescent="0.2">
      <c r="B26" s="156"/>
      <c r="C26" s="157"/>
      <c r="D26" s="157"/>
      <c r="E26" s="157"/>
      <c r="F26" s="157"/>
      <c r="G26" s="157"/>
      <c r="H26" s="157"/>
      <c r="I26" s="158"/>
      <c r="J26" s="142"/>
      <c r="K26" s="143"/>
      <c r="L26" s="143"/>
      <c r="M26" s="144"/>
      <c r="N26" s="125"/>
      <c r="O26" s="126"/>
      <c r="P26" s="126"/>
      <c r="Q26" s="127"/>
      <c r="R26" s="125"/>
      <c r="S26" s="126"/>
      <c r="T26" s="126"/>
      <c r="U26" s="125"/>
      <c r="V26" s="126"/>
      <c r="W26" s="126"/>
      <c r="X26" s="116" t="str">
        <f>IF(R26="","",IF(U26="","",U26-R26+1))</f>
        <v/>
      </c>
      <c r="Y26" s="117"/>
      <c r="Z26" s="118"/>
      <c r="AA26" s="152"/>
      <c r="AB26" s="152"/>
      <c r="AC26" s="152"/>
      <c r="AD26" s="152"/>
      <c r="AE26" s="151" t="str">
        <f>IF(AA26="","",(AA26*0.086/1000))</f>
        <v/>
      </c>
      <c r="AF26" s="151"/>
      <c r="AG26" s="151"/>
      <c r="AH26" s="151"/>
    </row>
    <row r="27" spans="2:34" x14ac:dyDescent="0.2">
      <c r="B27" s="156"/>
      <c r="C27" s="157"/>
      <c r="D27" s="157"/>
      <c r="E27" s="157"/>
      <c r="F27" s="157"/>
      <c r="G27" s="157"/>
      <c r="H27" s="157"/>
      <c r="I27" s="158"/>
      <c r="J27" s="142"/>
      <c r="K27" s="143"/>
      <c r="L27" s="143"/>
      <c r="M27" s="144"/>
      <c r="N27" s="125"/>
      <c r="O27" s="126"/>
      <c r="P27" s="126"/>
      <c r="Q27" s="127"/>
      <c r="R27" s="125"/>
      <c r="S27" s="126"/>
      <c r="T27" s="126"/>
      <c r="U27" s="150"/>
      <c r="V27" s="150"/>
      <c r="W27" s="150"/>
      <c r="X27" s="116" t="str">
        <f t="shared" ref="X27:X39" si="2">IF(R27="","",IF(U27="","",U27-R27+1))</f>
        <v/>
      </c>
      <c r="Y27" s="117"/>
      <c r="Z27" s="118"/>
      <c r="AA27" s="152"/>
      <c r="AB27" s="152"/>
      <c r="AC27" s="152"/>
      <c r="AD27" s="152"/>
      <c r="AE27" s="151" t="str">
        <f t="shared" ref="AE27:AE39" si="3">IF(AA27="","",(AA27*0.086/1000))</f>
        <v/>
      </c>
      <c r="AF27" s="151"/>
      <c r="AG27" s="151"/>
      <c r="AH27" s="151"/>
    </row>
    <row r="28" spans="2:34" x14ac:dyDescent="0.2">
      <c r="B28" s="156"/>
      <c r="C28" s="157"/>
      <c r="D28" s="157"/>
      <c r="E28" s="157"/>
      <c r="F28" s="157"/>
      <c r="G28" s="157"/>
      <c r="H28" s="157"/>
      <c r="I28" s="158"/>
      <c r="J28" s="142"/>
      <c r="K28" s="143"/>
      <c r="L28" s="143"/>
      <c r="M28" s="144"/>
      <c r="N28" s="125"/>
      <c r="O28" s="126"/>
      <c r="P28" s="126"/>
      <c r="Q28" s="127"/>
      <c r="R28" s="125"/>
      <c r="S28" s="126"/>
      <c r="T28" s="126"/>
      <c r="U28" s="150"/>
      <c r="V28" s="150"/>
      <c r="W28" s="150"/>
      <c r="X28" s="116" t="str">
        <f t="shared" si="2"/>
        <v/>
      </c>
      <c r="Y28" s="117"/>
      <c r="Z28" s="118"/>
      <c r="AA28" s="152"/>
      <c r="AB28" s="152"/>
      <c r="AC28" s="152"/>
      <c r="AD28" s="152"/>
      <c r="AE28" s="151" t="str">
        <f t="shared" si="3"/>
        <v/>
      </c>
      <c r="AF28" s="151"/>
      <c r="AG28" s="151"/>
      <c r="AH28" s="151"/>
    </row>
    <row r="29" spans="2:34" x14ac:dyDescent="0.2">
      <c r="B29" s="156"/>
      <c r="C29" s="157"/>
      <c r="D29" s="157"/>
      <c r="E29" s="157"/>
      <c r="F29" s="157"/>
      <c r="G29" s="157"/>
      <c r="H29" s="157"/>
      <c r="I29" s="158"/>
      <c r="J29" s="142"/>
      <c r="K29" s="143"/>
      <c r="L29" s="143"/>
      <c r="M29" s="144"/>
      <c r="N29" s="125"/>
      <c r="O29" s="126"/>
      <c r="P29" s="126"/>
      <c r="Q29" s="127"/>
      <c r="R29" s="125"/>
      <c r="S29" s="126"/>
      <c r="T29" s="126"/>
      <c r="U29" s="150"/>
      <c r="V29" s="150"/>
      <c r="W29" s="150"/>
      <c r="X29" s="116" t="str">
        <f t="shared" si="2"/>
        <v/>
      </c>
      <c r="Y29" s="117"/>
      <c r="Z29" s="118"/>
      <c r="AA29" s="152"/>
      <c r="AB29" s="152"/>
      <c r="AC29" s="152"/>
      <c r="AD29" s="152"/>
      <c r="AE29" s="151" t="str">
        <f t="shared" si="3"/>
        <v/>
      </c>
      <c r="AF29" s="151"/>
      <c r="AG29" s="151"/>
      <c r="AH29" s="151"/>
    </row>
    <row r="30" spans="2:34" x14ac:dyDescent="0.2">
      <c r="B30" s="156"/>
      <c r="C30" s="157"/>
      <c r="D30" s="157"/>
      <c r="E30" s="157"/>
      <c r="F30" s="157"/>
      <c r="G30" s="157"/>
      <c r="H30" s="157"/>
      <c r="I30" s="158"/>
      <c r="J30" s="142"/>
      <c r="K30" s="143"/>
      <c r="L30" s="143"/>
      <c r="M30" s="144"/>
      <c r="N30" s="125"/>
      <c r="O30" s="126"/>
      <c r="P30" s="126"/>
      <c r="Q30" s="127"/>
      <c r="R30" s="125"/>
      <c r="S30" s="126"/>
      <c r="T30" s="126"/>
      <c r="U30" s="150"/>
      <c r="V30" s="150"/>
      <c r="W30" s="150"/>
      <c r="X30" s="116" t="str">
        <f t="shared" si="2"/>
        <v/>
      </c>
      <c r="Y30" s="117"/>
      <c r="Z30" s="118"/>
      <c r="AA30" s="152"/>
      <c r="AB30" s="152"/>
      <c r="AC30" s="152"/>
      <c r="AD30" s="152"/>
      <c r="AE30" s="151" t="str">
        <f t="shared" si="3"/>
        <v/>
      </c>
      <c r="AF30" s="151"/>
      <c r="AG30" s="151"/>
      <c r="AH30" s="151"/>
    </row>
    <row r="31" spans="2:34" x14ac:dyDescent="0.2">
      <c r="B31" s="156"/>
      <c r="C31" s="157"/>
      <c r="D31" s="157"/>
      <c r="E31" s="157"/>
      <c r="F31" s="157"/>
      <c r="G31" s="157"/>
      <c r="H31" s="157"/>
      <c r="I31" s="158"/>
      <c r="J31" s="142"/>
      <c r="K31" s="143"/>
      <c r="L31" s="143"/>
      <c r="M31" s="144"/>
      <c r="N31" s="125"/>
      <c r="O31" s="126"/>
      <c r="P31" s="126"/>
      <c r="Q31" s="127"/>
      <c r="R31" s="125"/>
      <c r="S31" s="126"/>
      <c r="T31" s="126"/>
      <c r="U31" s="150"/>
      <c r="V31" s="150"/>
      <c r="W31" s="150"/>
      <c r="X31" s="116" t="str">
        <f t="shared" si="2"/>
        <v/>
      </c>
      <c r="Y31" s="117"/>
      <c r="Z31" s="118"/>
      <c r="AA31" s="152"/>
      <c r="AB31" s="152"/>
      <c r="AC31" s="152"/>
      <c r="AD31" s="152"/>
      <c r="AE31" s="151" t="str">
        <f t="shared" si="3"/>
        <v/>
      </c>
      <c r="AF31" s="151"/>
      <c r="AG31" s="151"/>
      <c r="AH31" s="151"/>
    </row>
    <row r="32" spans="2:34" x14ac:dyDescent="0.2">
      <c r="B32" s="156"/>
      <c r="C32" s="157"/>
      <c r="D32" s="157"/>
      <c r="E32" s="157"/>
      <c r="F32" s="157"/>
      <c r="G32" s="157"/>
      <c r="H32" s="157"/>
      <c r="I32" s="158"/>
      <c r="J32" s="142"/>
      <c r="K32" s="143"/>
      <c r="L32" s="143"/>
      <c r="M32" s="144"/>
      <c r="N32" s="125"/>
      <c r="O32" s="126"/>
      <c r="P32" s="126"/>
      <c r="Q32" s="127"/>
      <c r="R32" s="125"/>
      <c r="S32" s="126"/>
      <c r="T32" s="126"/>
      <c r="U32" s="150"/>
      <c r="V32" s="150"/>
      <c r="W32" s="150"/>
      <c r="X32" s="116" t="str">
        <f t="shared" si="2"/>
        <v/>
      </c>
      <c r="Y32" s="117"/>
      <c r="Z32" s="118"/>
      <c r="AA32" s="152"/>
      <c r="AB32" s="152"/>
      <c r="AC32" s="152"/>
      <c r="AD32" s="152"/>
      <c r="AE32" s="151" t="str">
        <f t="shared" si="3"/>
        <v/>
      </c>
      <c r="AF32" s="151"/>
      <c r="AG32" s="151"/>
      <c r="AH32" s="151"/>
    </row>
    <row r="33" spans="2:34" x14ac:dyDescent="0.2">
      <c r="B33" s="156"/>
      <c r="C33" s="157"/>
      <c r="D33" s="157"/>
      <c r="E33" s="157"/>
      <c r="F33" s="157"/>
      <c r="G33" s="157"/>
      <c r="H33" s="157"/>
      <c r="I33" s="158"/>
      <c r="J33" s="142"/>
      <c r="K33" s="143"/>
      <c r="L33" s="143"/>
      <c r="M33" s="144"/>
      <c r="N33" s="125"/>
      <c r="O33" s="126"/>
      <c r="P33" s="126"/>
      <c r="Q33" s="127"/>
      <c r="R33" s="125"/>
      <c r="S33" s="126"/>
      <c r="T33" s="126"/>
      <c r="U33" s="150"/>
      <c r="V33" s="150"/>
      <c r="W33" s="150"/>
      <c r="X33" s="116" t="str">
        <f t="shared" si="2"/>
        <v/>
      </c>
      <c r="Y33" s="117"/>
      <c r="Z33" s="118"/>
      <c r="AA33" s="152"/>
      <c r="AB33" s="152"/>
      <c r="AC33" s="152"/>
      <c r="AD33" s="152"/>
      <c r="AE33" s="151" t="str">
        <f t="shared" si="3"/>
        <v/>
      </c>
      <c r="AF33" s="151"/>
      <c r="AG33" s="151"/>
      <c r="AH33" s="151"/>
    </row>
    <row r="34" spans="2:34" x14ac:dyDescent="0.2">
      <c r="B34" s="156"/>
      <c r="C34" s="157"/>
      <c r="D34" s="157"/>
      <c r="E34" s="157"/>
      <c r="F34" s="157"/>
      <c r="G34" s="157"/>
      <c r="H34" s="157"/>
      <c r="I34" s="158"/>
      <c r="J34" s="142"/>
      <c r="K34" s="143"/>
      <c r="L34" s="143"/>
      <c r="M34" s="144"/>
      <c r="N34" s="125"/>
      <c r="O34" s="126"/>
      <c r="P34" s="126"/>
      <c r="Q34" s="127"/>
      <c r="R34" s="125"/>
      <c r="S34" s="126"/>
      <c r="T34" s="126"/>
      <c r="U34" s="150"/>
      <c r="V34" s="150"/>
      <c r="W34" s="150"/>
      <c r="X34" s="116" t="str">
        <f t="shared" si="2"/>
        <v/>
      </c>
      <c r="Y34" s="117"/>
      <c r="Z34" s="118"/>
      <c r="AA34" s="152"/>
      <c r="AB34" s="152"/>
      <c r="AC34" s="152"/>
      <c r="AD34" s="152"/>
      <c r="AE34" s="151" t="str">
        <f t="shared" si="3"/>
        <v/>
      </c>
      <c r="AF34" s="151"/>
      <c r="AG34" s="151"/>
      <c r="AH34" s="151"/>
    </row>
    <row r="35" spans="2:34" x14ac:dyDescent="0.2">
      <c r="B35" s="156"/>
      <c r="C35" s="157"/>
      <c r="D35" s="157"/>
      <c r="E35" s="157"/>
      <c r="F35" s="157"/>
      <c r="G35" s="157"/>
      <c r="H35" s="157"/>
      <c r="I35" s="158"/>
      <c r="J35" s="142"/>
      <c r="K35" s="143"/>
      <c r="L35" s="143"/>
      <c r="M35" s="144"/>
      <c r="N35" s="125"/>
      <c r="O35" s="126"/>
      <c r="P35" s="126"/>
      <c r="Q35" s="127"/>
      <c r="R35" s="125"/>
      <c r="S35" s="126"/>
      <c r="T35" s="126"/>
      <c r="U35" s="150"/>
      <c r="V35" s="150"/>
      <c r="W35" s="150"/>
      <c r="X35" s="116" t="str">
        <f t="shared" si="2"/>
        <v/>
      </c>
      <c r="Y35" s="117"/>
      <c r="Z35" s="118"/>
      <c r="AA35" s="152"/>
      <c r="AB35" s="152"/>
      <c r="AC35" s="152"/>
      <c r="AD35" s="152"/>
      <c r="AE35" s="151" t="str">
        <f t="shared" si="3"/>
        <v/>
      </c>
      <c r="AF35" s="151"/>
      <c r="AG35" s="151"/>
      <c r="AH35" s="151"/>
    </row>
    <row r="36" spans="2:34" x14ac:dyDescent="0.2">
      <c r="B36" s="156"/>
      <c r="C36" s="157"/>
      <c r="D36" s="157"/>
      <c r="E36" s="157"/>
      <c r="F36" s="157"/>
      <c r="G36" s="157"/>
      <c r="H36" s="157"/>
      <c r="I36" s="158"/>
      <c r="J36" s="142"/>
      <c r="K36" s="143"/>
      <c r="L36" s="143"/>
      <c r="M36" s="144"/>
      <c r="N36" s="125"/>
      <c r="O36" s="126"/>
      <c r="P36" s="126"/>
      <c r="Q36" s="127"/>
      <c r="R36" s="125"/>
      <c r="S36" s="126"/>
      <c r="T36" s="126"/>
      <c r="U36" s="150"/>
      <c r="V36" s="150"/>
      <c r="W36" s="150"/>
      <c r="X36" s="116" t="str">
        <f t="shared" si="2"/>
        <v/>
      </c>
      <c r="Y36" s="117"/>
      <c r="Z36" s="118"/>
      <c r="AA36" s="152"/>
      <c r="AB36" s="152"/>
      <c r="AC36" s="152"/>
      <c r="AD36" s="152"/>
      <c r="AE36" s="151" t="str">
        <f t="shared" si="3"/>
        <v/>
      </c>
      <c r="AF36" s="151"/>
      <c r="AG36" s="151"/>
      <c r="AH36" s="151"/>
    </row>
    <row r="37" spans="2:34" x14ac:dyDescent="0.2">
      <c r="B37" s="156"/>
      <c r="C37" s="157"/>
      <c r="D37" s="157"/>
      <c r="E37" s="157"/>
      <c r="F37" s="157"/>
      <c r="G37" s="157"/>
      <c r="H37" s="157"/>
      <c r="I37" s="158"/>
      <c r="J37" s="142"/>
      <c r="K37" s="143"/>
      <c r="L37" s="143"/>
      <c r="M37" s="144"/>
      <c r="N37" s="125"/>
      <c r="O37" s="126"/>
      <c r="P37" s="126"/>
      <c r="Q37" s="127"/>
      <c r="R37" s="125"/>
      <c r="S37" s="126"/>
      <c r="T37" s="126"/>
      <c r="U37" s="150"/>
      <c r="V37" s="150"/>
      <c r="W37" s="150"/>
      <c r="X37" s="116" t="str">
        <f t="shared" si="2"/>
        <v/>
      </c>
      <c r="Y37" s="117"/>
      <c r="Z37" s="118"/>
      <c r="AA37" s="152"/>
      <c r="AB37" s="152"/>
      <c r="AC37" s="152"/>
      <c r="AD37" s="152"/>
      <c r="AE37" s="151" t="str">
        <f t="shared" si="3"/>
        <v/>
      </c>
      <c r="AF37" s="151"/>
      <c r="AG37" s="151"/>
      <c r="AH37" s="151"/>
    </row>
    <row r="38" spans="2:34" x14ac:dyDescent="0.2">
      <c r="B38" s="156"/>
      <c r="C38" s="157"/>
      <c r="D38" s="157"/>
      <c r="E38" s="157"/>
      <c r="F38" s="157"/>
      <c r="G38" s="157"/>
      <c r="H38" s="157"/>
      <c r="I38" s="158"/>
      <c r="J38" s="142"/>
      <c r="K38" s="143"/>
      <c r="L38" s="143"/>
      <c r="M38" s="144"/>
      <c r="N38" s="125"/>
      <c r="O38" s="126"/>
      <c r="P38" s="126"/>
      <c r="Q38" s="127"/>
      <c r="R38" s="125"/>
      <c r="S38" s="126"/>
      <c r="T38" s="126"/>
      <c r="U38" s="150"/>
      <c r="V38" s="150"/>
      <c r="W38" s="150"/>
      <c r="X38" s="116" t="str">
        <f t="shared" si="2"/>
        <v/>
      </c>
      <c r="Y38" s="117"/>
      <c r="Z38" s="118"/>
      <c r="AA38" s="152"/>
      <c r="AB38" s="152"/>
      <c r="AC38" s="152"/>
      <c r="AD38" s="152"/>
      <c r="AE38" s="151" t="str">
        <f t="shared" si="3"/>
        <v/>
      </c>
      <c r="AF38" s="151"/>
      <c r="AG38" s="151"/>
      <c r="AH38" s="151"/>
    </row>
    <row r="39" spans="2:34" x14ac:dyDescent="0.2">
      <c r="B39" s="156"/>
      <c r="C39" s="157"/>
      <c r="D39" s="157"/>
      <c r="E39" s="157"/>
      <c r="F39" s="157"/>
      <c r="G39" s="157"/>
      <c r="H39" s="157"/>
      <c r="I39" s="158"/>
      <c r="J39" s="142"/>
      <c r="K39" s="143"/>
      <c r="L39" s="143"/>
      <c r="M39" s="144"/>
      <c r="N39" s="125"/>
      <c r="O39" s="126"/>
      <c r="P39" s="126"/>
      <c r="Q39" s="127"/>
      <c r="R39" s="125"/>
      <c r="S39" s="126"/>
      <c r="T39" s="126"/>
      <c r="U39" s="150"/>
      <c r="V39" s="150"/>
      <c r="W39" s="150"/>
      <c r="X39" s="116" t="str">
        <f t="shared" si="2"/>
        <v/>
      </c>
      <c r="Y39" s="117"/>
      <c r="Z39" s="118"/>
      <c r="AA39" s="152"/>
      <c r="AB39" s="152"/>
      <c r="AC39" s="152"/>
      <c r="AD39" s="152"/>
      <c r="AE39" s="151" t="str">
        <f t="shared" si="3"/>
        <v/>
      </c>
      <c r="AF39" s="151"/>
      <c r="AG39" s="151"/>
      <c r="AH39" s="151"/>
    </row>
    <row r="40" spans="2:34" x14ac:dyDescent="0.2">
      <c r="B40" s="131" t="s">
        <v>475</v>
      </c>
      <c r="C40" s="132"/>
      <c r="D40" s="132"/>
      <c r="E40" s="132"/>
      <c r="F40" s="132"/>
      <c r="G40" s="132"/>
      <c r="H40" s="132"/>
      <c r="I40" s="132"/>
      <c r="J40" s="132"/>
      <c r="K40" s="132"/>
      <c r="L40" s="132"/>
      <c r="M40" s="132"/>
      <c r="N40" s="132"/>
      <c r="O40" s="132"/>
      <c r="P40" s="132"/>
      <c r="Q40" s="132"/>
      <c r="R40" s="132"/>
      <c r="S40" s="132"/>
      <c r="T40" s="132"/>
      <c r="U40" s="132"/>
      <c r="V40" s="132"/>
      <c r="W40" s="133"/>
      <c r="X40" s="128">
        <f>SUM(X26:Z39)</f>
        <v>0</v>
      </c>
      <c r="Y40" s="129"/>
      <c r="Z40" s="130"/>
      <c r="AA40" s="135">
        <f>SUM(AA26:AD39)</f>
        <v>0</v>
      </c>
      <c r="AB40" s="135"/>
      <c r="AC40" s="135"/>
      <c r="AD40" s="135"/>
      <c r="AE40" s="134">
        <f>SUM(AE26:AH39)</f>
        <v>0</v>
      </c>
      <c r="AF40" s="134"/>
      <c r="AG40" s="134"/>
      <c r="AH40" s="134"/>
    </row>
    <row r="42" spans="2:34" x14ac:dyDescent="0.2">
      <c r="B42" s="153" t="s">
        <v>480</v>
      </c>
      <c r="C42" s="154"/>
      <c r="D42" s="154"/>
      <c r="E42" s="154"/>
      <c r="F42" s="154"/>
      <c r="G42" s="154"/>
      <c r="H42" s="154"/>
      <c r="I42" s="154"/>
      <c r="J42" s="154"/>
      <c r="K42" s="154"/>
      <c r="L42" s="155"/>
      <c r="M42" s="135">
        <f>W21+AA40</f>
        <v>0</v>
      </c>
      <c r="N42" s="135"/>
      <c r="O42" s="135"/>
      <c r="P42" s="135"/>
      <c r="Q42" s="135"/>
      <c r="R42" s="134">
        <f>AC21+AE40</f>
        <v>0</v>
      </c>
      <c r="S42" s="134"/>
      <c r="T42" s="134"/>
      <c r="U42" s="134"/>
      <c r="V42" s="134"/>
      <c r="W42" s="8" t="s">
        <v>524</v>
      </c>
      <c r="X42" s="45"/>
      <c r="Z42" s="9"/>
      <c r="AA42" s="9"/>
      <c r="AB42" s="9"/>
      <c r="AC42" s="9"/>
      <c r="AD42" s="9"/>
      <c r="AE42" s="10"/>
    </row>
    <row r="44" spans="2:34" x14ac:dyDescent="0.2">
      <c r="B44" s="3" t="s">
        <v>516</v>
      </c>
    </row>
    <row r="57" spans="58:58" ht="16.5" customHeight="1" x14ac:dyDescent="0.2"/>
    <row r="59" spans="58:58" x14ac:dyDescent="0.2">
      <c r="BF59" s="5">
        <f>SUM(W7:AB21)</f>
        <v>0</v>
      </c>
    </row>
    <row r="60" spans="58:58" x14ac:dyDescent="0.2">
      <c r="BF60" s="6">
        <f>SUM(T7:V21)</f>
        <v>0</v>
      </c>
    </row>
    <row r="61" spans="58:58" x14ac:dyDescent="0.2">
      <c r="BF61" s="5">
        <f>SUM(W26:AB40)</f>
        <v>0</v>
      </c>
    </row>
    <row r="62" spans="58:58" x14ac:dyDescent="0.2">
      <c r="BF62" s="7">
        <f>IF(ACTIVA=0,0,(BF59/BF60)*365)</f>
        <v>0</v>
      </c>
    </row>
    <row r="63" spans="58:58" x14ac:dyDescent="0.2">
      <c r="BF63" s="7">
        <f>IF(BF61=0,0,(BF61/#REF!)*365)</f>
        <v>0</v>
      </c>
    </row>
    <row r="64" spans="58:58" x14ac:dyDescent="0.2">
      <c r="BF64" s="7">
        <f>IF(SUM(BF62:BF63)=0,0,SUM(BF62:BF63))</f>
        <v>0</v>
      </c>
    </row>
    <row r="199" spans="1:1" x14ac:dyDescent="0.2">
      <c r="A199" s="3" t="s">
        <v>519</v>
      </c>
    </row>
    <row r="200" spans="1:1" x14ac:dyDescent="0.2">
      <c r="A200" s="3" t="s">
        <v>520</v>
      </c>
    </row>
    <row r="201" spans="1:1" x14ac:dyDescent="0.2">
      <c r="A201" s="3" t="s">
        <v>521</v>
      </c>
    </row>
    <row r="202" spans="1:1" x14ac:dyDescent="0.2">
      <c r="A202" s="3" t="s">
        <v>522</v>
      </c>
    </row>
    <row r="203" spans="1:1" x14ac:dyDescent="0.2">
      <c r="A203" s="3" t="s">
        <v>523</v>
      </c>
    </row>
    <row r="204" spans="1:1" x14ac:dyDescent="0.2">
      <c r="A204" s="3" t="s">
        <v>469</v>
      </c>
    </row>
  </sheetData>
  <sheetProtection algorithmName="SHA-512" hashValue="HuZaiLrZtVDCRdFfhzQRcuWYBpsEtXTiVuNuYoghxheqTjViy229o1InmgMuaWsZRvj7VWaApBY8dtqHOOhFVA==" saltValue="B1xr6knKaKOGdD6SLiMCnQ==" spinCount="100000" sheet="1" selectLockedCells="1"/>
  <mergeCells count="225">
    <mergeCell ref="B11:I11"/>
    <mergeCell ref="O13:S13"/>
    <mergeCell ref="T13:V13"/>
    <mergeCell ref="J15:N15"/>
    <mergeCell ref="O20:S20"/>
    <mergeCell ref="B28:I28"/>
    <mergeCell ref="B24:I25"/>
    <mergeCell ref="B26:I26"/>
    <mergeCell ref="B27:I27"/>
    <mergeCell ref="O16:S16"/>
    <mergeCell ref="O18:S18"/>
    <mergeCell ref="O17:S17"/>
    <mergeCell ref="J18:N18"/>
    <mergeCell ref="B15:I15"/>
    <mergeCell ref="B13:I13"/>
    <mergeCell ref="J16:N16"/>
    <mergeCell ref="B16:I16"/>
    <mergeCell ref="J14:N14"/>
    <mergeCell ref="T21:V21"/>
    <mergeCell ref="B18:I18"/>
    <mergeCell ref="B17:I17"/>
    <mergeCell ref="J19:N19"/>
    <mergeCell ref="B20:I20"/>
    <mergeCell ref="T20:V20"/>
    <mergeCell ref="B10:I10"/>
    <mergeCell ref="B9:I9"/>
    <mergeCell ref="W5:AH5"/>
    <mergeCell ref="W6:AB6"/>
    <mergeCell ref="AC6:AH6"/>
    <mergeCell ref="T6:V6"/>
    <mergeCell ref="O6:S6"/>
    <mergeCell ref="AC9:AH9"/>
    <mergeCell ref="W10:AB10"/>
    <mergeCell ref="AC10:AH10"/>
    <mergeCell ref="W9:AB9"/>
    <mergeCell ref="T10:V10"/>
    <mergeCell ref="B8:I8"/>
    <mergeCell ref="T9:V9"/>
    <mergeCell ref="W7:AB7"/>
    <mergeCell ref="T7:V7"/>
    <mergeCell ref="T8:V8"/>
    <mergeCell ref="W8:AB8"/>
    <mergeCell ref="B7:I7"/>
    <mergeCell ref="B5:I6"/>
    <mergeCell ref="J6:N6"/>
    <mergeCell ref="J9:N9"/>
    <mergeCell ref="AC8:AH8"/>
    <mergeCell ref="J5:V5"/>
    <mergeCell ref="O8:S8"/>
    <mergeCell ref="J7:N7"/>
    <mergeCell ref="O7:S7"/>
    <mergeCell ref="J8:N8"/>
    <mergeCell ref="AC11:AH11"/>
    <mergeCell ref="W11:AB11"/>
    <mergeCell ref="AC7:AH7"/>
    <mergeCell ref="O9:S9"/>
    <mergeCell ref="J10:N10"/>
    <mergeCell ref="O10:S10"/>
    <mergeCell ref="T11:V11"/>
    <mergeCell ref="J11:N11"/>
    <mergeCell ref="O11:S11"/>
    <mergeCell ref="B30:I30"/>
    <mergeCell ref="B29:I29"/>
    <mergeCell ref="B35:I35"/>
    <mergeCell ref="W12:AB12"/>
    <mergeCell ref="W13:AB13"/>
    <mergeCell ref="W14:AB14"/>
    <mergeCell ref="AC12:AH12"/>
    <mergeCell ref="AC13:AH13"/>
    <mergeCell ref="AC17:AH17"/>
    <mergeCell ref="AC16:AH16"/>
    <mergeCell ref="J17:N17"/>
    <mergeCell ref="T15:V15"/>
    <mergeCell ref="T12:V12"/>
    <mergeCell ref="T14:V14"/>
    <mergeCell ref="B12:I12"/>
    <mergeCell ref="J12:N12"/>
    <mergeCell ref="O15:S15"/>
    <mergeCell ref="O14:S14"/>
    <mergeCell ref="B14:I14"/>
    <mergeCell ref="O12:S12"/>
    <mergeCell ref="J13:N13"/>
    <mergeCell ref="B19:I19"/>
    <mergeCell ref="B32:I32"/>
    <mergeCell ref="AC20:AH20"/>
    <mergeCell ref="W15:AB15"/>
    <mergeCell ref="AC14:AH14"/>
    <mergeCell ref="W17:AB17"/>
    <mergeCell ref="T16:V16"/>
    <mergeCell ref="T17:V17"/>
    <mergeCell ref="W16:AB16"/>
    <mergeCell ref="AC15:AH15"/>
    <mergeCell ref="B21:S21"/>
    <mergeCell ref="O19:S19"/>
    <mergeCell ref="J20:N20"/>
    <mergeCell ref="T19:V19"/>
    <mergeCell ref="AC18:AH18"/>
    <mergeCell ref="W19:AB19"/>
    <mergeCell ref="W20:AB20"/>
    <mergeCell ref="W18:AB18"/>
    <mergeCell ref="T18:V18"/>
    <mergeCell ref="AC19:AH19"/>
    <mergeCell ref="AC21:AH21"/>
    <mergeCell ref="W21:AB21"/>
    <mergeCell ref="B42:L42"/>
    <mergeCell ref="B31:I31"/>
    <mergeCell ref="B33:I33"/>
    <mergeCell ref="B36:I36"/>
    <mergeCell ref="U38:W38"/>
    <mergeCell ref="U39:W39"/>
    <mergeCell ref="R35:T35"/>
    <mergeCell ref="R36:T36"/>
    <mergeCell ref="M42:Q42"/>
    <mergeCell ref="R42:V42"/>
    <mergeCell ref="B39:I39"/>
    <mergeCell ref="B38:I38"/>
    <mergeCell ref="B37:I37"/>
    <mergeCell ref="B34:I34"/>
    <mergeCell ref="R31:T31"/>
    <mergeCell ref="R32:T32"/>
    <mergeCell ref="R33:T33"/>
    <mergeCell ref="R34:T34"/>
    <mergeCell ref="U33:W33"/>
    <mergeCell ref="U34:W34"/>
    <mergeCell ref="R37:T37"/>
    <mergeCell ref="R38:T38"/>
    <mergeCell ref="R39:T39"/>
    <mergeCell ref="AA24:AH24"/>
    <mergeCell ref="AA25:AD25"/>
    <mergeCell ref="AA26:AD26"/>
    <mergeCell ref="AA27:AD27"/>
    <mergeCell ref="AA28:AD28"/>
    <mergeCell ref="AA29:AD29"/>
    <mergeCell ref="AA30:AD30"/>
    <mergeCell ref="AA31:AD31"/>
    <mergeCell ref="AA32:AD32"/>
    <mergeCell ref="AE25:AH25"/>
    <mergeCell ref="AE26:AH26"/>
    <mergeCell ref="AE27:AH27"/>
    <mergeCell ref="AE28:AH28"/>
    <mergeCell ref="AE29:AH29"/>
    <mergeCell ref="AE30:AH30"/>
    <mergeCell ref="AE31:AH31"/>
    <mergeCell ref="AE32:AH32"/>
    <mergeCell ref="U26:W26"/>
    <mergeCell ref="U27:W27"/>
    <mergeCell ref="U28:W28"/>
    <mergeCell ref="AE34:AH34"/>
    <mergeCell ref="AE35:AH35"/>
    <mergeCell ref="AE36:AH36"/>
    <mergeCell ref="AE37:AH37"/>
    <mergeCell ref="AE38:AH38"/>
    <mergeCell ref="AE39:AH39"/>
    <mergeCell ref="AA33:AD33"/>
    <mergeCell ref="AA34:AD34"/>
    <mergeCell ref="AA35:AD35"/>
    <mergeCell ref="AA36:AD36"/>
    <mergeCell ref="AA37:AD37"/>
    <mergeCell ref="AA38:AD38"/>
    <mergeCell ref="AA39:AD39"/>
    <mergeCell ref="AE33:AH33"/>
    <mergeCell ref="U35:W35"/>
    <mergeCell ref="U36:W36"/>
    <mergeCell ref="U37:W37"/>
    <mergeCell ref="U29:W29"/>
    <mergeCell ref="U30:W30"/>
    <mergeCell ref="U31:W31"/>
    <mergeCell ref="U32:W32"/>
    <mergeCell ref="AE40:AH40"/>
    <mergeCell ref="AA40:AD40"/>
    <mergeCell ref="J24: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U25:W25"/>
    <mergeCell ref="X25:Z25"/>
    <mergeCell ref="R25:T25"/>
    <mergeCell ref="R24:Z24"/>
    <mergeCell ref="R28:T28"/>
    <mergeCell ref="R29:T29"/>
    <mergeCell ref="R30:T30"/>
    <mergeCell ref="N24:Q25"/>
    <mergeCell ref="N26:Q26"/>
    <mergeCell ref="X40:Z40"/>
    <mergeCell ref="B40:W40"/>
    <mergeCell ref="N27:Q27"/>
    <mergeCell ref="N28:Q28"/>
    <mergeCell ref="N29:Q29"/>
    <mergeCell ref="N30:Q30"/>
    <mergeCell ref="N31:Q31"/>
    <mergeCell ref="N32:Q32"/>
    <mergeCell ref="N33:Q33"/>
    <mergeCell ref="N34:Q34"/>
    <mergeCell ref="N35:Q35"/>
    <mergeCell ref="N36:Q36"/>
    <mergeCell ref="N37:Q37"/>
    <mergeCell ref="N38:Q38"/>
    <mergeCell ref="N39:Q39"/>
    <mergeCell ref="X26:Z26"/>
    <mergeCell ref="X27:Z27"/>
    <mergeCell ref="R26:T26"/>
    <mergeCell ref="R27:T27"/>
    <mergeCell ref="X37:Z37"/>
    <mergeCell ref="X38:Z38"/>
    <mergeCell ref="X39:Z39"/>
    <mergeCell ref="X28:Z28"/>
    <mergeCell ref="X29:Z29"/>
    <mergeCell ref="X30:Z30"/>
    <mergeCell ref="X31:Z31"/>
    <mergeCell ref="X32:Z32"/>
    <mergeCell ref="X33:Z33"/>
    <mergeCell ref="X34:Z34"/>
    <mergeCell ref="X35:Z35"/>
    <mergeCell ref="X36:Z36"/>
  </mergeCells>
  <phoneticPr fontId="1" type="noConversion"/>
  <dataValidations count="2">
    <dataValidation type="list" allowBlank="1" showInputMessage="1" showErrorMessage="1" promptTitle="Combustible" prompt="Seleccione no desplegable" sqref="J26:M39">
      <formula1>$A$199:$A$204</formula1>
    </dataValidation>
    <dataValidation allowBlank="1" showInputMessage="1" showErrorMessage="1" promptTitle="Outros combustibles" prompt="Indique o tipo de combustible" sqref="N26:Q39"/>
  </dataValidations>
  <pageMargins left="0.39370078740157483" right="0.39370078740157483" top="0.39370078740157483" bottom="0.39370078740157483" header="0" footer="0"/>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DN409"/>
  <sheetViews>
    <sheetView zoomScaleNormal="100" workbookViewId="0">
      <pane xSplit="2" ySplit="8" topLeftCell="C178" activePane="bottomRight" state="frozen"/>
      <selection pane="topRight" activeCell="F1" sqref="F1"/>
      <selection pane="bottomLeft" activeCell="A17" sqref="A17"/>
      <selection pane="bottomRight" activeCell="B9" sqref="B9:B12"/>
    </sheetView>
  </sheetViews>
  <sheetFormatPr baseColWidth="10" defaultColWidth="11.42578125" defaultRowHeight="11.25" x14ac:dyDescent="0.2"/>
  <cols>
    <col min="1" max="1" width="3.85546875" style="1" customWidth="1"/>
    <col min="2" max="2" width="28.140625" style="1" customWidth="1"/>
    <col min="3" max="3" width="8.28515625" style="1" customWidth="1"/>
    <col min="4" max="4" width="9.42578125" style="1" customWidth="1"/>
    <col min="5" max="5" width="33.42578125" style="1" customWidth="1"/>
    <col min="6" max="6" width="5.7109375" style="1" customWidth="1"/>
    <col min="7" max="7" width="8.28515625" style="1" customWidth="1"/>
    <col min="8" max="8" width="7.5703125" style="29" customWidth="1"/>
    <col min="9" max="9" width="8.42578125" style="30" customWidth="1"/>
    <col min="10" max="10" width="7.7109375" style="30" customWidth="1"/>
    <col min="11" max="11" width="9.28515625" style="1" customWidth="1"/>
    <col min="12" max="12" width="7.85546875" style="31" customWidth="1"/>
    <col min="13" max="13" width="6.7109375" style="1" customWidth="1"/>
    <col min="14" max="14" width="8.5703125" style="30" customWidth="1"/>
    <col min="15" max="15" width="8.7109375" style="30" customWidth="1"/>
    <col min="16" max="16" width="9.28515625" style="30" customWidth="1"/>
    <col min="17" max="64" width="11.42578125" style="1"/>
    <col min="65" max="65" width="0" style="1" hidden="1" customWidth="1"/>
    <col min="66" max="91" width="11.42578125" style="1" hidden="1" customWidth="1"/>
    <col min="92" max="92" width="0" style="1" hidden="1" customWidth="1"/>
    <col min="93" max="103" width="11.42578125" style="1"/>
    <col min="104" max="118" width="11.42578125" style="2"/>
    <col min="119" max="16384" width="11.42578125" style="1"/>
  </cols>
  <sheetData>
    <row r="1" spans="1:118" ht="12.75" customHeight="1" x14ac:dyDescent="0.2">
      <c r="A1" s="55"/>
      <c r="B1" s="55"/>
      <c r="C1" s="178" t="s">
        <v>542</v>
      </c>
      <c r="D1" s="178"/>
      <c r="E1" s="178"/>
      <c r="F1" s="178"/>
      <c r="G1" s="178"/>
      <c r="H1" s="178"/>
      <c r="I1" s="178"/>
      <c r="J1" s="178"/>
      <c r="K1" s="178"/>
      <c r="L1" s="178"/>
      <c r="M1" s="178"/>
      <c r="N1" s="178"/>
      <c r="O1" s="178"/>
      <c r="P1" s="178"/>
    </row>
    <row r="2" spans="1:118" ht="12.75" customHeight="1" x14ac:dyDescent="0.2">
      <c r="C2" s="178" t="s">
        <v>543</v>
      </c>
      <c r="D2" s="178"/>
      <c r="E2" s="178"/>
      <c r="F2" s="178"/>
      <c r="G2" s="178"/>
      <c r="H2" s="178"/>
      <c r="I2" s="178"/>
      <c r="J2" s="178"/>
      <c r="K2" s="178"/>
      <c r="L2" s="178"/>
      <c r="M2" s="178"/>
      <c r="N2" s="178"/>
      <c r="O2" s="178"/>
      <c r="P2" s="178"/>
    </row>
    <row r="3" spans="1:118" ht="12.75" customHeight="1" x14ac:dyDescent="0.2">
      <c r="C3" s="178" t="s">
        <v>509</v>
      </c>
      <c r="D3" s="178"/>
      <c r="E3" s="178"/>
      <c r="F3" s="178"/>
      <c r="G3" s="178"/>
      <c r="H3" s="178"/>
      <c r="I3" s="178"/>
      <c r="J3" s="178"/>
      <c r="K3" s="178"/>
      <c r="L3" s="178"/>
      <c r="M3" s="178"/>
      <c r="N3" s="178"/>
      <c r="O3" s="178"/>
      <c r="P3" s="178"/>
    </row>
    <row r="4" spans="1:118" ht="12.75" customHeight="1" x14ac:dyDescent="0.2">
      <c r="C4" s="178" t="s">
        <v>532</v>
      </c>
      <c r="D4" s="178"/>
      <c r="E4" s="178"/>
      <c r="F4" s="178"/>
      <c r="G4" s="178"/>
      <c r="H4" s="178"/>
      <c r="I4" s="178"/>
      <c r="J4" s="178"/>
      <c r="K4" s="178"/>
      <c r="L4" s="178"/>
      <c r="M4" s="178"/>
      <c r="N4" s="178"/>
      <c r="O4" s="178"/>
      <c r="P4" s="178"/>
    </row>
    <row r="5" spans="1:118" x14ac:dyDescent="0.2">
      <c r="C5" s="178" t="s">
        <v>530</v>
      </c>
      <c r="D5" s="178"/>
      <c r="E5" s="178"/>
      <c r="F5" s="178"/>
      <c r="G5" s="178"/>
      <c r="H5" s="178"/>
      <c r="I5" s="178"/>
      <c r="J5" s="178"/>
      <c r="K5" s="178"/>
      <c r="L5" s="178"/>
      <c r="M5" s="178"/>
      <c r="N5" s="178"/>
      <c r="O5" s="178"/>
      <c r="P5" s="178"/>
    </row>
    <row r="6" spans="1:118" s="3" customFormat="1" ht="13.5" customHeight="1" x14ac:dyDescent="0.2">
      <c r="B6" s="189" t="s">
        <v>510</v>
      </c>
      <c r="C6" s="198" t="s">
        <v>511</v>
      </c>
      <c r="D6" s="189" t="s">
        <v>508</v>
      </c>
      <c r="E6" s="149" t="s">
        <v>345</v>
      </c>
      <c r="F6" s="149"/>
      <c r="G6" s="149"/>
      <c r="H6" s="149"/>
      <c r="I6" s="149"/>
      <c r="J6" s="149"/>
      <c r="K6" s="149"/>
      <c r="L6" s="149"/>
      <c r="M6" s="149"/>
      <c r="N6" s="149"/>
      <c r="O6" s="149"/>
      <c r="P6" s="149"/>
      <c r="CZ6" s="21"/>
      <c r="DA6" s="21"/>
      <c r="DB6" s="21"/>
      <c r="DC6" s="21"/>
      <c r="DD6" s="21"/>
      <c r="DE6" s="21"/>
      <c r="DF6" s="21"/>
      <c r="DG6" s="21"/>
      <c r="DH6" s="21"/>
      <c r="DI6" s="21"/>
      <c r="DJ6" s="21"/>
      <c r="DK6" s="21"/>
      <c r="DL6" s="21"/>
      <c r="DM6" s="21"/>
      <c r="DN6" s="21"/>
    </row>
    <row r="7" spans="1:118" s="3" customFormat="1" ht="17.25" customHeight="1" x14ac:dyDescent="0.2">
      <c r="B7" s="189"/>
      <c r="C7" s="200"/>
      <c r="D7" s="189"/>
      <c r="E7" s="189" t="s">
        <v>526</v>
      </c>
      <c r="F7" s="191" t="s">
        <v>528</v>
      </c>
      <c r="G7" s="189" t="s">
        <v>336</v>
      </c>
      <c r="H7" s="192" t="s">
        <v>531</v>
      </c>
      <c r="I7" s="190" t="s">
        <v>529</v>
      </c>
      <c r="J7" s="193" t="s">
        <v>507</v>
      </c>
      <c r="K7" s="189" t="s">
        <v>441</v>
      </c>
      <c r="L7" s="198" t="s">
        <v>0</v>
      </c>
      <c r="M7" s="191" t="s">
        <v>338</v>
      </c>
      <c r="N7" s="190" t="s">
        <v>337</v>
      </c>
      <c r="O7" s="190" t="s">
        <v>346</v>
      </c>
      <c r="P7" s="190" t="s">
        <v>339</v>
      </c>
      <c r="BO7" s="131" t="s">
        <v>416</v>
      </c>
      <c r="BP7" s="133"/>
      <c r="BQ7" s="131" t="s">
        <v>417</v>
      </c>
      <c r="BR7" s="133"/>
      <c r="BS7" s="195" t="s">
        <v>418</v>
      </c>
      <c r="BT7" s="131" t="s">
        <v>424</v>
      </c>
      <c r="BU7" s="132"/>
      <c r="BV7" s="132"/>
      <c r="BW7" s="132"/>
      <c r="BX7" s="133"/>
      <c r="BY7" s="197" t="s">
        <v>430</v>
      </c>
      <c r="BZ7" s="197"/>
      <c r="CA7" s="197"/>
      <c r="CB7" s="197"/>
      <c r="CC7" s="197"/>
      <c r="CZ7" s="21"/>
      <c r="DA7" s="21"/>
      <c r="DB7" s="21"/>
      <c r="DC7" s="21"/>
      <c r="DD7" s="21"/>
      <c r="DE7" s="21"/>
      <c r="DF7" s="21"/>
      <c r="DG7" s="21"/>
      <c r="DH7" s="21"/>
      <c r="DI7" s="21"/>
      <c r="DJ7" s="21"/>
      <c r="DK7" s="21"/>
      <c r="DL7" s="21"/>
      <c r="DM7" s="21"/>
      <c r="DN7" s="21"/>
    </row>
    <row r="8" spans="1:118" s="22" customFormat="1" ht="57.75" customHeight="1" x14ac:dyDescent="0.2">
      <c r="B8" s="189"/>
      <c r="C8" s="199"/>
      <c r="D8" s="189"/>
      <c r="E8" s="189"/>
      <c r="F8" s="191"/>
      <c r="G8" s="189"/>
      <c r="H8" s="192"/>
      <c r="I8" s="190"/>
      <c r="J8" s="194"/>
      <c r="K8" s="189"/>
      <c r="L8" s="199"/>
      <c r="M8" s="191"/>
      <c r="N8" s="190"/>
      <c r="O8" s="190"/>
      <c r="P8" s="190"/>
      <c r="BO8" s="23" t="s">
        <v>415</v>
      </c>
      <c r="BP8" s="23" t="s">
        <v>338</v>
      </c>
      <c r="BQ8" s="23" t="s">
        <v>415</v>
      </c>
      <c r="BR8" s="23" t="s">
        <v>338</v>
      </c>
      <c r="BS8" s="196"/>
      <c r="BT8" s="23" t="s">
        <v>419</v>
      </c>
      <c r="BU8" s="23" t="s">
        <v>420</v>
      </c>
      <c r="BV8" s="23" t="s">
        <v>421</v>
      </c>
      <c r="BW8" s="23" t="s">
        <v>422</v>
      </c>
      <c r="BX8" s="23" t="s">
        <v>423</v>
      </c>
      <c r="BY8" s="23" t="s">
        <v>425</v>
      </c>
      <c r="BZ8" s="23" t="s">
        <v>426</v>
      </c>
      <c r="CA8" s="23" t="s">
        <v>427</v>
      </c>
      <c r="CB8" s="23" t="s">
        <v>428</v>
      </c>
      <c r="CC8" s="23" t="s">
        <v>429</v>
      </c>
      <c r="CZ8" s="24"/>
      <c r="DA8" s="24"/>
      <c r="DB8" s="24"/>
      <c r="DC8" s="24"/>
      <c r="DD8" s="24"/>
      <c r="DE8" s="24"/>
      <c r="DF8" s="24"/>
      <c r="DG8" s="24"/>
      <c r="DH8" s="24"/>
      <c r="DI8" s="24"/>
      <c r="DJ8" s="24"/>
      <c r="DK8" s="24"/>
      <c r="DL8" s="24"/>
      <c r="DM8" s="24"/>
      <c r="DN8" s="24"/>
    </row>
    <row r="9" spans="1:118" s="25" customFormat="1" ht="12.95" customHeight="1" x14ac:dyDescent="0.2">
      <c r="A9" s="182">
        <v>1</v>
      </c>
      <c r="B9" s="183"/>
      <c r="C9" s="180"/>
      <c r="D9" s="180"/>
      <c r="E9" s="183"/>
      <c r="F9" s="184"/>
      <c r="G9" s="184"/>
      <c r="H9" s="188"/>
      <c r="I9" s="180"/>
      <c r="J9" s="181" t="str">
        <f t="shared" ref="J9" si="0">IF(G9="","",I9/G9)</f>
        <v/>
      </c>
      <c r="K9" s="185"/>
      <c r="L9" s="180"/>
      <c r="M9" s="180"/>
      <c r="N9" s="181" t="str">
        <f>IF(B9="","",C9*F9*I9)</f>
        <v/>
      </c>
      <c r="O9" s="181" t="str">
        <f>IF(B9="","",((1+H9)*C9*G9*F9))</f>
        <v/>
      </c>
      <c r="P9" s="181" t="str">
        <f>IF(B9="","",M9*(O9/1000))</f>
        <v/>
      </c>
      <c r="BO9" s="179" t="str">
        <f>IF(B9="","",IF(H9="","",IF(H9&gt;0.25,"Revisar","Ok")))</f>
        <v/>
      </c>
      <c r="BP9" s="179" t="str">
        <f>IF(B9="","",IF(M9="","",IF(M9&gt;8760,"Incoherente",IF(M9&gt;5000,"Revisar","Ok"))))</f>
        <v/>
      </c>
      <c r="BQ9" s="179" t="str">
        <f>IF(B9="","",IF(#REF!="","",IF(#REF!&gt;0.25,"Revisar","Ok")))</f>
        <v/>
      </c>
      <c r="BR9" s="179" t="str">
        <f>IF(B9="","",IF(#REF!="","",IF(#REF!&gt;8760,"Incoherente",IF(#REF!&gt;5000,"Revisar","Ok"))))</f>
        <v/>
      </c>
      <c r="BS9" s="179" t="str">
        <f>IF(B9="","",IF(#REF!=M9,"Ok","Revisar"))</f>
        <v/>
      </c>
      <c r="BT9" s="179" t="str">
        <f>IF(B9="","",IF(#REF!="","",LOOKUP(#REF!,Esixencias,$D$225:$D$232)))</f>
        <v/>
      </c>
      <c r="BU9" s="179" t="str">
        <f>IF(B9="","",IF(#REF!&lt;BT9,"Revisar","Ok"))</f>
        <v/>
      </c>
      <c r="BV9" s="179" t="str">
        <f>IF(B9="","",IF(#REF!&lt;#REF!,"Revisar","Ok"))</f>
        <v/>
      </c>
      <c r="BW9" s="179" t="str">
        <f>IF(B9="","",IF(#REF!&gt;#REF!,"Revisar","Ok"))</f>
        <v/>
      </c>
      <c r="BX9" s="179" t="str">
        <f>IF(B9="","",IF(#REF!&lt;#REF!,"Revisar","Ok"))</f>
        <v/>
      </c>
      <c r="BY9" s="179" t="str">
        <f>IF(B9="","",IF(#REF!&gt;#REF!,"Revisar","Ok"))</f>
        <v/>
      </c>
      <c r="BZ9" s="179" t="str">
        <f>IF(B9="","",IF(#REF!&gt;#REF!,"Revisar","Ok"))</f>
        <v/>
      </c>
      <c r="CA9" s="179" t="str">
        <f>IF(B9="","",IF(#REF!="","",IF(#REF!="Cumpre","Ok",IF(#REF!="Non Cumpre","Non","Revisar"))))</f>
        <v/>
      </c>
      <c r="CB9" s="179" t="str">
        <f>IF(B9="","",IF(#REF!="","",IF(#REF!="Cumpre","Ok",IF(#REF!="Non Cumpre","Non","Revisar"))))</f>
        <v/>
      </c>
      <c r="CC9" s="179" t="str">
        <f>IF(B9="","",IF(#REF!="","",IF(#REF!="Cumpre","Ok",IF(#REF!="Non Cumpre","Non","Revisar"))))</f>
        <v/>
      </c>
      <c r="CZ9" s="26"/>
      <c r="DA9" s="26"/>
      <c r="DB9" s="26"/>
      <c r="DC9" s="26"/>
      <c r="DD9" s="26"/>
      <c r="DE9" s="26"/>
      <c r="DF9" s="26"/>
      <c r="DG9" s="26"/>
      <c r="DH9" s="26"/>
      <c r="DI9" s="26"/>
      <c r="DJ9" s="26"/>
      <c r="DK9" s="26"/>
      <c r="DL9" s="26"/>
      <c r="DM9" s="26"/>
      <c r="DN9" s="26"/>
    </row>
    <row r="10" spans="1:118" ht="12.95" customHeight="1" x14ac:dyDescent="0.2">
      <c r="A10" s="182"/>
      <c r="B10" s="183"/>
      <c r="C10" s="180"/>
      <c r="D10" s="180"/>
      <c r="E10" s="183"/>
      <c r="F10" s="184"/>
      <c r="G10" s="184"/>
      <c r="H10" s="188"/>
      <c r="I10" s="180"/>
      <c r="J10" s="181"/>
      <c r="K10" s="186"/>
      <c r="L10" s="180"/>
      <c r="M10" s="180"/>
      <c r="N10" s="181"/>
      <c r="O10" s="181"/>
      <c r="P10" s="181"/>
      <c r="BO10" s="179"/>
      <c r="BP10" s="179"/>
      <c r="BQ10" s="179"/>
      <c r="BR10" s="179"/>
      <c r="BS10" s="179"/>
      <c r="BT10" s="179"/>
      <c r="BU10" s="179"/>
      <c r="BV10" s="179"/>
      <c r="BW10" s="179"/>
      <c r="BX10" s="179"/>
      <c r="BY10" s="179"/>
      <c r="BZ10" s="179"/>
      <c r="CA10" s="179"/>
      <c r="CB10" s="179"/>
      <c r="CC10" s="179"/>
    </row>
    <row r="11" spans="1:118" ht="12.95" customHeight="1" x14ac:dyDescent="0.2">
      <c r="A11" s="182"/>
      <c r="B11" s="183"/>
      <c r="C11" s="180"/>
      <c r="D11" s="180"/>
      <c r="E11" s="183"/>
      <c r="F11" s="184"/>
      <c r="G11" s="184"/>
      <c r="H11" s="188"/>
      <c r="I11" s="180"/>
      <c r="J11" s="181"/>
      <c r="K11" s="186"/>
      <c r="L11" s="180"/>
      <c r="M11" s="180"/>
      <c r="N11" s="181"/>
      <c r="O11" s="181"/>
      <c r="P11" s="181"/>
      <c r="BO11" s="179"/>
      <c r="BP11" s="179"/>
      <c r="BQ11" s="179"/>
      <c r="BR11" s="179"/>
      <c r="BS11" s="179"/>
      <c r="BT11" s="179"/>
      <c r="BU11" s="179"/>
      <c r="BV11" s="179"/>
      <c r="BW11" s="179"/>
      <c r="BX11" s="179"/>
      <c r="BY11" s="179"/>
      <c r="BZ11" s="179"/>
      <c r="CA11" s="179"/>
      <c r="CB11" s="179"/>
      <c r="CC11" s="179"/>
    </row>
    <row r="12" spans="1:118" ht="12.95" customHeight="1" x14ac:dyDescent="0.2">
      <c r="A12" s="182"/>
      <c r="B12" s="183"/>
      <c r="C12" s="180"/>
      <c r="D12" s="180"/>
      <c r="E12" s="183"/>
      <c r="F12" s="184"/>
      <c r="G12" s="184"/>
      <c r="H12" s="188"/>
      <c r="I12" s="180"/>
      <c r="J12" s="181"/>
      <c r="K12" s="187"/>
      <c r="L12" s="180"/>
      <c r="M12" s="180"/>
      <c r="N12" s="181"/>
      <c r="O12" s="181"/>
      <c r="P12" s="181"/>
      <c r="BO12" s="179"/>
      <c r="BP12" s="179"/>
      <c r="BQ12" s="179"/>
      <c r="BR12" s="179"/>
      <c r="BS12" s="179"/>
      <c r="BT12" s="179"/>
      <c r="BU12" s="179"/>
      <c r="BV12" s="179"/>
      <c r="BW12" s="179"/>
      <c r="BX12" s="179"/>
      <c r="BY12" s="179"/>
      <c r="BZ12" s="179"/>
      <c r="CA12" s="179"/>
      <c r="CB12" s="179"/>
      <c r="CC12" s="179"/>
    </row>
    <row r="13" spans="1:118" s="25" customFormat="1" ht="12.95" customHeight="1" x14ac:dyDescent="0.2">
      <c r="A13" s="182">
        <v>2</v>
      </c>
      <c r="B13" s="183"/>
      <c r="C13" s="180"/>
      <c r="D13" s="180"/>
      <c r="E13" s="183"/>
      <c r="F13" s="184"/>
      <c r="G13" s="184"/>
      <c r="H13" s="188"/>
      <c r="I13" s="180"/>
      <c r="J13" s="181" t="str">
        <f t="shared" ref="J13" si="1">IF(G13="","",I13/G13)</f>
        <v/>
      </c>
      <c r="K13" s="185"/>
      <c r="L13" s="180"/>
      <c r="M13" s="180"/>
      <c r="N13" s="181" t="str">
        <f t="shared" ref="N13" si="2">IF(B13="","",C13*F13*I13)</f>
        <v/>
      </c>
      <c r="O13" s="181" t="str">
        <f t="shared" ref="O13" si="3">IF(B13="","",((1+H13)*C13*G13*F13))</f>
        <v/>
      </c>
      <c r="P13" s="181" t="str">
        <f t="shared" ref="P13" si="4">IF(B13="","",M13*(O13/1000))</f>
        <v/>
      </c>
      <c r="BO13" s="179" t="str">
        <f>IF(B13="","",IF(H13="","",IF(H13&gt;0.25,"Revisar","Ok")))</f>
        <v/>
      </c>
      <c r="BP13" s="179" t="str">
        <f>IF(B13="","",IF(M13="","",IF(M13&gt;8760,"Incoherente",IF(M13&gt;5000,"Revisar","Ok"))))</f>
        <v/>
      </c>
      <c r="BQ13" s="179" t="str">
        <f>IF(B13="","",IF(#REF!="","",IF(#REF!&gt;0.25,"Revisar","Ok")))</f>
        <v/>
      </c>
      <c r="BR13" s="179" t="str">
        <f>IF(B13="","",IF(#REF!="","",IF(#REF!&gt;8760,"Incoherente",IF(#REF!&gt;5000,"Revisar","Ok"))))</f>
        <v/>
      </c>
      <c r="BS13" s="179" t="str">
        <f>IF(B13="","",IF(#REF!=M13,"Ok","Revisar"))</f>
        <v/>
      </c>
      <c r="BT13" s="179" t="str">
        <f>IF(B13="","",IF(#REF!="","",LOOKUP(#REF!,Esixencias,$D$225:$D$232)))</f>
        <v/>
      </c>
      <c r="BU13" s="179" t="str">
        <f>IF(B13="","",IF(#REF!&lt;BT13,"Revisar","Ok"))</f>
        <v/>
      </c>
      <c r="BV13" s="179" t="str">
        <f>IF(B13="","",IF(#REF!&lt;#REF!,"Revisar","Ok"))</f>
        <v/>
      </c>
      <c r="BW13" s="179" t="str">
        <f>IF(B13="","",IF(#REF!&gt;#REF!,"Revisar","Ok"))</f>
        <v/>
      </c>
      <c r="BX13" s="179" t="str">
        <f>IF(B13="","",IF(#REF!&lt;#REF!,"Revisar","Ok"))</f>
        <v/>
      </c>
      <c r="BY13" s="179" t="str">
        <f>IF(B13="","",IF(#REF!&gt;#REF!,"Revisar","Ok"))</f>
        <v/>
      </c>
      <c r="BZ13" s="179" t="str">
        <f>IF(B13="","",IF(#REF!&gt;#REF!,"Revisar","Ok"))</f>
        <v/>
      </c>
      <c r="CA13" s="179" t="str">
        <f>IF(B13="","",IF(#REF!="","",IF(#REF!="Cumpre","Ok",IF(#REF!="Non Cumpre","Non","Revisar"))))</f>
        <v/>
      </c>
      <c r="CB13" s="179" t="str">
        <f>IF(B13="","",IF(#REF!="","",IF(#REF!="Cumpre","Ok",IF(#REF!="Non Cumpre","Non","Revisar"))))</f>
        <v/>
      </c>
      <c r="CC13" s="179" t="str">
        <f>IF(B13="","",IF(#REF!="","",IF(#REF!="Cumpre","Ok",IF(#REF!="Non Cumpre","Non","Revisar"))))</f>
        <v/>
      </c>
      <c r="CZ13" s="26"/>
      <c r="DA13" s="26"/>
      <c r="DB13" s="26"/>
      <c r="DC13" s="26"/>
      <c r="DD13" s="26"/>
      <c r="DE13" s="26"/>
      <c r="DF13" s="26"/>
      <c r="DG13" s="26"/>
      <c r="DH13" s="26"/>
      <c r="DI13" s="26"/>
      <c r="DJ13" s="26"/>
      <c r="DK13" s="26"/>
      <c r="DL13" s="26"/>
      <c r="DM13" s="26"/>
      <c r="DN13" s="26"/>
    </row>
    <row r="14" spans="1:118" ht="12.95" customHeight="1" x14ac:dyDescent="0.2">
      <c r="A14" s="182"/>
      <c r="B14" s="183"/>
      <c r="C14" s="180"/>
      <c r="D14" s="180"/>
      <c r="E14" s="183"/>
      <c r="F14" s="184"/>
      <c r="G14" s="184"/>
      <c r="H14" s="188"/>
      <c r="I14" s="180"/>
      <c r="J14" s="181"/>
      <c r="K14" s="186"/>
      <c r="L14" s="180"/>
      <c r="M14" s="180"/>
      <c r="N14" s="181"/>
      <c r="O14" s="181"/>
      <c r="P14" s="181"/>
      <c r="BO14" s="179"/>
      <c r="BP14" s="179"/>
      <c r="BQ14" s="179"/>
      <c r="BR14" s="179"/>
      <c r="BS14" s="179"/>
      <c r="BT14" s="179"/>
      <c r="BU14" s="179"/>
      <c r="BV14" s="179"/>
      <c r="BW14" s="179"/>
      <c r="BX14" s="179"/>
      <c r="BY14" s="179"/>
      <c r="BZ14" s="179"/>
      <c r="CA14" s="179"/>
      <c r="CB14" s="179"/>
      <c r="CC14" s="179"/>
    </row>
    <row r="15" spans="1:118" ht="12.95" customHeight="1" x14ac:dyDescent="0.2">
      <c r="A15" s="182"/>
      <c r="B15" s="183"/>
      <c r="C15" s="180"/>
      <c r="D15" s="180"/>
      <c r="E15" s="183"/>
      <c r="F15" s="184"/>
      <c r="G15" s="184"/>
      <c r="H15" s="188"/>
      <c r="I15" s="180"/>
      <c r="J15" s="181"/>
      <c r="K15" s="186"/>
      <c r="L15" s="180"/>
      <c r="M15" s="180"/>
      <c r="N15" s="181"/>
      <c r="O15" s="181"/>
      <c r="P15" s="181"/>
      <c r="BO15" s="179"/>
      <c r="BP15" s="179"/>
      <c r="BQ15" s="179"/>
      <c r="BR15" s="179"/>
      <c r="BS15" s="179"/>
      <c r="BT15" s="179"/>
      <c r="BU15" s="179"/>
      <c r="BV15" s="179"/>
      <c r="BW15" s="179"/>
      <c r="BX15" s="179"/>
      <c r="BY15" s="179"/>
      <c r="BZ15" s="179"/>
      <c r="CA15" s="179"/>
      <c r="CB15" s="179"/>
      <c r="CC15" s="179"/>
    </row>
    <row r="16" spans="1:118" ht="12.95" customHeight="1" x14ac:dyDescent="0.2">
      <c r="A16" s="182"/>
      <c r="B16" s="183"/>
      <c r="C16" s="180"/>
      <c r="D16" s="180"/>
      <c r="E16" s="183"/>
      <c r="F16" s="184"/>
      <c r="G16" s="184"/>
      <c r="H16" s="188"/>
      <c r="I16" s="180"/>
      <c r="J16" s="181"/>
      <c r="K16" s="187"/>
      <c r="L16" s="180"/>
      <c r="M16" s="180"/>
      <c r="N16" s="181"/>
      <c r="O16" s="181"/>
      <c r="P16" s="181"/>
      <c r="BO16" s="179"/>
      <c r="BP16" s="179"/>
      <c r="BQ16" s="179"/>
      <c r="BR16" s="179"/>
      <c r="BS16" s="179"/>
      <c r="BT16" s="179"/>
      <c r="BU16" s="179"/>
      <c r="BV16" s="179"/>
      <c r="BW16" s="179"/>
      <c r="BX16" s="179"/>
      <c r="BY16" s="179"/>
      <c r="BZ16" s="179"/>
      <c r="CA16" s="179"/>
      <c r="CB16" s="179"/>
      <c r="CC16" s="179"/>
    </row>
    <row r="17" spans="1:118" s="25" customFormat="1" ht="12.95" customHeight="1" x14ac:dyDescent="0.2">
      <c r="A17" s="182">
        <v>3</v>
      </c>
      <c r="B17" s="183"/>
      <c r="C17" s="180"/>
      <c r="D17" s="180"/>
      <c r="E17" s="183"/>
      <c r="F17" s="184"/>
      <c r="G17" s="184"/>
      <c r="H17" s="188"/>
      <c r="I17" s="180"/>
      <c r="J17" s="181" t="str">
        <f t="shared" ref="J17" si="5">IF(G17="","",I17/G17)</f>
        <v/>
      </c>
      <c r="K17" s="185"/>
      <c r="L17" s="180"/>
      <c r="M17" s="180"/>
      <c r="N17" s="181" t="str">
        <f t="shared" ref="N17" si="6">IF(B17="","",C17*F17*I17)</f>
        <v/>
      </c>
      <c r="O17" s="181" t="str">
        <f t="shared" ref="O17" si="7">IF(B17="","",((1+H17)*C17*G17*F17))</f>
        <v/>
      </c>
      <c r="P17" s="181" t="str">
        <f t="shared" ref="P17" si="8">IF(B17="","",M17*(O17/1000))</f>
        <v/>
      </c>
      <c r="BO17" s="179" t="str">
        <f>IF(B17="","",IF(H17="","",IF(H17&gt;0.25,"Revisar","Ok")))</f>
        <v/>
      </c>
      <c r="BP17" s="179" t="str">
        <f>IF(B17="","",IF(M17="","",IF(M17&gt;8760,"Incoherente",IF(M17&gt;5000,"Revisar","Ok"))))</f>
        <v/>
      </c>
      <c r="BQ17" s="179" t="str">
        <f>IF(B17="","",IF(#REF!="","",IF(#REF!&gt;0.25,"Revisar","Ok")))</f>
        <v/>
      </c>
      <c r="BR17" s="179" t="str">
        <f>IF(B17="","",IF(#REF!="","",IF(#REF!&gt;8760,"Incoherente",IF(#REF!&gt;5000,"Revisar","Ok"))))</f>
        <v/>
      </c>
      <c r="BS17" s="179" t="str">
        <f>IF(B17="","",IF(#REF!=M17,"Ok","Revisar"))</f>
        <v/>
      </c>
      <c r="BT17" s="179" t="str">
        <f>IF(B17="","",IF(#REF!="","",LOOKUP(#REF!,Esixencias,$D$225:$D$232)))</f>
        <v/>
      </c>
      <c r="BU17" s="179" t="str">
        <f>IF(B17="","",IF(#REF!&lt;BT17,"Revisar","Ok"))</f>
        <v/>
      </c>
      <c r="BV17" s="179" t="str">
        <f>IF(B17="","",IF(#REF!&lt;#REF!,"Revisar","Ok"))</f>
        <v/>
      </c>
      <c r="BW17" s="179" t="str">
        <f>IF(B17="","",IF(#REF!&gt;#REF!,"Revisar","Ok"))</f>
        <v/>
      </c>
      <c r="BX17" s="179" t="str">
        <f>IF(B17="","",IF(#REF!&lt;#REF!,"Revisar","Ok"))</f>
        <v/>
      </c>
      <c r="BY17" s="179" t="str">
        <f>IF(B17="","",IF(#REF!&gt;#REF!,"Revisar","Ok"))</f>
        <v/>
      </c>
      <c r="BZ17" s="179" t="str">
        <f>IF(B17="","",IF(#REF!&gt;#REF!,"Revisar","Ok"))</f>
        <v/>
      </c>
      <c r="CA17" s="179" t="str">
        <f>IF(B17="","",IF(#REF!="","",IF(#REF!="Cumpre","Ok",IF(#REF!="Non Cumpre","Non","Revisar"))))</f>
        <v/>
      </c>
      <c r="CB17" s="179" t="str">
        <f>IF(B17="","",IF(#REF!="","",IF(#REF!="Cumpre","Ok",IF(#REF!="Non Cumpre","Non","Revisar"))))</f>
        <v/>
      </c>
      <c r="CC17" s="179" t="str">
        <f>IF(B17="","",IF(#REF!="","",IF(#REF!="Cumpre","Ok",IF(#REF!="Non Cumpre","Non","Revisar"))))</f>
        <v/>
      </c>
      <c r="CZ17" s="26"/>
      <c r="DA17" s="26"/>
      <c r="DB17" s="26"/>
      <c r="DC17" s="26"/>
      <c r="DD17" s="26"/>
      <c r="DE17" s="26"/>
      <c r="DF17" s="26"/>
      <c r="DG17" s="26"/>
      <c r="DH17" s="26"/>
      <c r="DI17" s="26"/>
      <c r="DJ17" s="26"/>
      <c r="DK17" s="26"/>
      <c r="DL17" s="26"/>
      <c r="DM17" s="26"/>
      <c r="DN17" s="26"/>
    </row>
    <row r="18" spans="1:118" ht="12.95" customHeight="1" x14ac:dyDescent="0.2">
      <c r="A18" s="182"/>
      <c r="B18" s="183"/>
      <c r="C18" s="180"/>
      <c r="D18" s="180"/>
      <c r="E18" s="183"/>
      <c r="F18" s="184"/>
      <c r="G18" s="184"/>
      <c r="H18" s="188"/>
      <c r="I18" s="180"/>
      <c r="J18" s="181"/>
      <c r="K18" s="186"/>
      <c r="L18" s="180"/>
      <c r="M18" s="180"/>
      <c r="N18" s="181"/>
      <c r="O18" s="181"/>
      <c r="P18" s="181"/>
      <c r="BO18" s="179"/>
      <c r="BP18" s="179"/>
      <c r="BQ18" s="179"/>
      <c r="BR18" s="179"/>
      <c r="BS18" s="179"/>
      <c r="BT18" s="179"/>
      <c r="BU18" s="179"/>
      <c r="BV18" s="179"/>
      <c r="BW18" s="179"/>
      <c r="BX18" s="179"/>
      <c r="BY18" s="179"/>
      <c r="BZ18" s="179"/>
      <c r="CA18" s="179"/>
      <c r="CB18" s="179"/>
      <c r="CC18" s="179"/>
    </row>
    <row r="19" spans="1:118" ht="12.95" customHeight="1" x14ac:dyDescent="0.2">
      <c r="A19" s="182"/>
      <c r="B19" s="183"/>
      <c r="C19" s="180"/>
      <c r="D19" s="180"/>
      <c r="E19" s="183"/>
      <c r="F19" s="184"/>
      <c r="G19" s="184"/>
      <c r="H19" s="188"/>
      <c r="I19" s="180"/>
      <c r="J19" s="181"/>
      <c r="K19" s="186"/>
      <c r="L19" s="180"/>
      <c r="M19" s="180"/>
      <c r="N19" s="181"/>
      <c r="O19" s="181"/>
      <c r="P19" s="181"/>
      <c r="BO19" s="179"/>
      <c r="BP19" s="179"/>
      <c r="BQ19" s="179"/>
      <c r="BR19" s="179"/>
      <c r="BS19" s="179"/>
      <c r="BT19" s="179"/>
      <c r="BU19" s="179"/>
      <c r="BV19" s="179"/>
      <c r="BW19" s="179"/>
      <c r="BX19" s="179"/>
      <c r="BY19" s="179"/>
      <c r="BZ19" s="179"/>
      <c r="CA19" s="179"/>
      <c r="CB19" s="179"/>
      <c r="CC19" s="179"/>
    </row>
    <row r="20" spans="1:118" ht="12.95" customHeight="1" x14ac:dyDescent="0.2">
      <c r="A20" s="182"/>
      <c r="B20" s="183"/>
      <c r="C20" s="180"/>
      <c r="D20" s="180"/>
      <c r="E20" s="183"/>
      <c r="F20" s="184"/>
      <c r="G20" s="184"/>
      <c r="H20" s="188"/>
      <c r="I20" s="180"/>
      <c r="J20" s="181"/>
      <c r="K20" s="187"/>
      <c r="L20" s="180"/>
      <c r="M20" s="180"/>
      <c r="N20" s="181"/>
      <c r="O20" s="181"/>
      <c r="P20" s="181"/>
      <c r="BO20" s="179"/>
      <c r="BP20" s="179"/>
      <c r="BQ20" s="179"/>
      <c r="BR20" s="179"/>
      <c r="BS20" s="179"/>
      <c r="BT20" s="179"/>
      <c r="BU20" s="179"/>
      <c r="BV20" s="179"/>
      <c r="BW20" s="179"/>
      <c r="BX20" s="179"/>
      <c r="BY20" s="179"/>
      <c r="BZ20" s="179"/>
      <c r="CA20" s="179"/>
      <c r="CB20" s="179"/>
      <c r="CC20" s="179"/>
    </row>
    <row r="21" spans="1:118" s="25" customFormat="1" ht="12.95" customHeight="1" x14ac:dyDescent="0.2">
      <c r="A21" s="182">
        <v>4</v>
      </c>
      <c r="B21" s="183"/>
      <c r="C21" s="180"/>
      <c r="D21" s="180"/>
      <c r="E21" s="183"/>
      <c r="F21" s="184"/>
      <c r="G21" s="184"/>
      <c r="H21" s="188"/>
      <c r="I21" s="180"/>
      <c r="J21" s="181" t="str">
        <f t="shared" ref="J21" si="9">IF(G21="","",I21/G21)</f>
        <v/>
      </c>
      <c r="K21" s="185"/>
      <c r="L21" s="180"/>
      <c r="M21" s="180"/>
      <c r="N21" s="181" t="str">
        <f t="shared" ref="N21" si="10">IF(B21="","",C21*F21*I21)</f>
        <v/>
      </c>
      <c r="O21" s="181" t="str">
        <f t="shared" ref="O21" si="11">IF(B21="","",((1+H21)*C21*G21*F21))</f>
        <v/>
      </c>
      <c r="P21" s="181" t="str">
        <f t="shared" ref="P21" si="12">IF(B21="","",M21*(O21/1000))</f>
        <v/>
      </c>
      <c r="BO21" s="179" t="str">
        <f>IF(B21="","",IF(H21="","",IF(H21&gt;0.25,"Revisar","Ok")))</f>
        <v/>
      </c>
      <c r="BP21" s="179" t="str">
        <f>IF(B21="","",IF(M21="","",IF(M21&gt;8760,"Incoherente",IF(M21&gt;5000,"Revisar","Ok"))))</f>
        <v/>
      </c>
      <c r="BQ21" s="179" t="str">
        <f>IF(B21="","",IF(#REF!="","",IF(#REF!&gt;0.25,"Revisar","Ok")))</f>
        <v/>
      </c>
      <c r="BR21" s="179" t="str">
        <f>IF(B21="","",IF(#REF!="","",IF(#REF!&gt;8760,"Incoherente",IF(#REF!&gt;5000,"Revisar","Ok"))))</f>
        <v/>
      </c>
      <c r="BS21" s="179" t="str">
        <f>IF(B21="","",IF(#REF!=M21,"Ok","Revisar"))</f>
        <v/>
      </c>
      <c r="BT21" s="179" t="str">
        <f>IF(B21="","",IF(#REF!="","",LOOKUP(#REF!,Esixencias,$D$225:$D$232)))</f>
        <v/>
      </c>
      <c r="BU21" s="179" t="str">
        <f>IF(B21="","",IF(#REF!&lt;BT21,"Revisar","Ok"))</f>
        <v/>
      </c>
      <c r="BV21" s="179" t="str">
        <f>IF(B21="","",IF(#REF!&lt;#REF!,"Revisar","Ok"))</f>
        <v/>
      </c>
      <c r="BW21" s="179" t="str">
        <f>IF(B21="","",IF(#REF!&gt;#REF!,"Revisar","Ok"))</f>
        <v/>
      </c>
      <c r="BX21" s="179" t="str">
        <f>IF(B21="","",IF(#REF!&lt;#REF!,"Revisar","Ok"))</f>
        <v/>
      </c>
      <c r="BY21" s="179" t="str">
        <f>IF(B21="","",IF(#REF!&gt;#REF!,"Revisar","Ok"))</f>
        <v/>
      </c>
      <c r="BZ21" s="179" t="str">
        <f>IF(B21="","",IF(#REF!&gt;#REF!,"Revisar","Ok"))</f>
        <v/>
      </c>
      <c r="CA21" s="179" t="str">
        <f>IF(B21="","",IF(#REF!="","",IF(#REF!="Cumpre","Ok",IF(#REF!="Non Cumpre","Non","Revisar"))))</f>
        <v/>
      </c>
      <c r="CB21" s="179" t="str">
        <f>IF(B21="","",IF(#REF!="","",IF(#REF!="Cumpre","Ok",IF(#REF!="Non Cumpre","Non","Revisar"))))</f>
        <v/>
      </c>
      <c r="CC21" s="179" t="str">
        <f>IF(B21="","",IF(#REF!="","",IF(#REF!="Cumpre","Ok",IF(#REF!="Non Cumpre","Non","Revisar"))))</f>
        <v/>
      </c>
      <c r="CZ21" s="26"/>
      <c r="DA21" s="26"/>
      <c r="DB21" s="26"/>
      <c r="DC21" s="26"/>
      <c r="DD21" s="26"/>
      <c r="DE21" s="26"/>
      <c r="DF21" s="26"/>
      <c r="DG21" s="26"/>
      <c r="DH21" s="26"/>
      <c r="DI21" s="26"/>
      <c r="DJ21" s="26"/>
      <c r="DK21" s="26"/>
      <c r="DL21" s="26"/>
      <c r="DM21" s="26"/>
      <c r="DN21" s="26"/>
    </row>
    <row r="22" spans="1:118" ht="12.95" customHeight="1" x14ac:dyDescent="0.2">
      <c r="A22" s="182"/>
      <c r="B22" s="183"/>
      <c r="C22" s="180"/>
      <c r="D22" s="180"/>
      <c r="E22" s="183"/>
      <c r="F22" s="184"/>
      <c r="G22" s="184"/>
      <c r="H22" s="188"/>
      <c r="I22" s="180"/>
      <c r="J22" s="181"/>
      <c r="K22" s="186"/>
      <c r="L22" s="180"/>
      <c r="M22" s="180"/>
      <c r="N22" s="181"/>
      <c r="O22" s="181"/>
      <c r="P22" s="181"/>
      <c r="BO22" s="179"/>
      <c r="BP22" s="179"/>
      <c r="BQ22" s="179"/>
      <c r="BR22" s="179"/>
      <c r="BS22" s="179"/>
      <c r="BT22" s="179"/>
      <c r="BU22" s="179"/>
      <c r="BV22" s="179"/>
      <c r="BW22" s="179"/>
      <c r="BX22" s="179"/>
      <c r="BY22" s="179"/>
      <c r="BZ22" s="179"/>
      <c r="CA22" s="179"/>
      <c r="CB22" s="179"/>
      <c r="CC22" s="179"/>
    </row>
    <row r="23" spans="1:118" ht="12.95" customHeight="1" x14ac:dyDescent="0.2">
      <c r="A23" s="182"/>
      <c r="B23" s="183"/>
      <c r="C23" s="180"/>
      <c r="D23" s="180"/>
      <c r="E23" s="183"/>
      <c r="F23" s="184"/>
      <c r="G23" s="184"/>
      <c r="H23" s="188"/>
      <c r="I23" s="180"/>
      <c r="J23" s="181"/>
      <c r="K23" s="186"/>
      <c r="L23" s="180"/>
      <c r="M23" s="180"/>
      <c r="N23" s="181"/>
      <c r="O23" s="181"/>
      <c r="P23" s="181"/>
      <c r="BO23" s="179"/>
      <c r="BP23" s="179"/>
      <c r="BQ23" s="179"/>
      <c r="BR23" s="179"/>
      <c r="BS23" s="179"/>
      <c r="BT23" s="179"/>
      <c r="BU23" s="179"/>
      <c r="BV23" s="179"/>
      <c r="BW23" s="179"/>
      <c r="BX23" s="179"/>
      <c r="BY23" s="179"/>
      <c r="BZ23" s="179"/>
      <c r="CA23" s="179"/>
      <c r="CB23" s="179"/>
      <c r="CC23" s="179"/>
    </row>
    <row r="24" spans="1:118" ht="12.95" customHeight="1" x14ac:dyDescent="0.2">
      <c r="A24" s="182"/>
      <c r="B24" s="183"/>
      <c r="C24" s="180"/>
      <c r="D24" s="180"/>
      <c r="E24" s="183"/>
      <c r="F24" s="184"/>
      <c r="G24" s="184"/>
      <c r="H24" s="188"/>
      <c r="I24" s="180"/>
      <c r="J24" s="181"/>
      <c r="K24" s="187"/>
      <c r="L24" s="180"/>
      <c r="M24" s="180"/>
      <c r="N24" s="181"/>
      <c r="O24" s="181"/>
      <c r="P24" s="181"/>
      <c r="BO24" s="179"/>
      <c r="BP24" s="179"/>
      <c r="BQ24" s="179"/>
      <c r="BR24" s="179"/>
      <c r="BS24" s="179"/>
      <c r="BT24" s="179"/>
      <c r="BU24" s="179"/>
      <c r="BV24" s="179"/>
      <c r="BW24" s="179"/>
      <c r="BX24" s="179"/>
      <c r="BY24" s="179"/>
      <c r="BZ24" s="179"/>
      <c r="CA24" s="179"/>
      <c r="CB24" s="179"/>
      <c r="CC24" s="179"/>
    </row>
    <row r="25" spans="1:118" s="25" customFormat="1" ht="12.95" customHeight="1" x14ac:dyDescent="0.2">
      <c r="A25" s="182">
        <v>5</v>
      </c>
      <c r="B25" s="183"/>
      <c r="C25" s="180"/>
      <c r="D25" s="180"/>
      <c r="E25" s="183"/>
      <c r="F25" s="184"/>
      <c r="G25" s="184"/>
      <c r="H25" s="188"/>
      <c r="I25" s="180"/>
      <c r="J25" s="181" t="str">
        <f t="shared" ref="J25" si="13">IF(G25="","",I25/G25)</f>
        <v/>
      </c>
      <c r="K25" s="185"/>
      <c r="L25" s="180"/>
      <c r="M25" s="180"/>
      <c r="N25" s="181" t="str">
        <f t="shared" ref="N25" si="14">IF(B25="","",C25*F25*I25)</f>
        <v/>
      </c>
      <c r="O25" s="181" t="str">
        <f t="shared" ref="O25" si="15">IF(B25="","",((1+H25)*C25*G25*F25))</f>
        <v/>
      </c>
      <c r="P25" s="181" t="str">
        <f t="shared" ref="P25" si="16">IF(B25="","",M25*(O25/1000))</f>
        <v/>
      </c>
      <c r="BO25" s="179" t="str">
        <f>IF(B25="","",IF(H25="","",IF(H25&gt;0.25,"Revisar","Ok")))</f>
        <v/>
      </c>
      <c r="BP25" s="179" t="str">
        <f>IF(B25="","",IF(M25="","",IF(M25&gt;8760,"Incoherente",IF(M25&gt;5000,"Revisar","Ok"))))</f>
        <v/>
      </c>
      <c r="BQ25" s="179" t="str">
        <f>IF(B25="","",IF(#REF!="","",IF(#REF!&gt;0.25,"Revisar","Ok")))</f>
        <v/>
      </c>
      <c r="BR25" s="179" t="str">
        <f>IF(B25="","",IF(#REF!="","",IF(#REF!&gt;8760,"Incoherente",IF(#REF!&gt;5000,"Revisar","Ok"))))</f>
        <v/>
      </c>
      <c r="BS25" s="179" t="str">
        <f>IF(B25="","",IF(#REF!=M25,"Ok","Revisar"))</f>
        <v/>
      </c>
      <c r="BT25" s="179" t="str">
        <f>IF(B25="","",IF(#REF!="","",LOOKUP(#REF!,Esixencias,$D$225:$D$232)))</f>
        <v/>
      </c>
      <c r="BU25" s="179" t="str">
        <f>IF(B25="","",IF(#REF!&lt;BT25,"Revisar","Ok"))</f>
        <v/>
      </c>
      <c r="BV25" s="179" t="str">
        <f>IF(B25="","",IF(#REF!&lt;#REF!,"Revisar","Ok"))</f>
        <v/>
      </c>
      <c r="BW25" s="179" t="str">
        <f>IF(B25="","",IF(#REF!&gt;#REF!,"Revisar","Ok"))</f>
        <v/>
      </c>
      <c r="BX25" s="179" t="str">
        <f>IF(B25="","",IF(#REF!&lt;#REF!,"Revisar","Ok"))</f>
        <v/>
      </c>
      <c r="BY25" s="179" t="str">
        <f>IF(B25="","",IF(#REF!&gt;#REF!,"Revisar","Ok"))</f>
        <v/>
      </c>
      <c r="BZ25" s="179" t="str">
        <f>IF(B25="","",IF(#REF!&gt;#REF!,"Revisar","Ok"))</f>
        <v/>
      </c>
      <c r="CA25" s="179" t="str">
        <f>IF(B25="","",IF(#REF!="","",IF(#REF!="Cumpre","Ok",IF(#REF!="Non Cumpre","Non","Revisar"))))</f>
        <v/>
      </c>
      <c r="CB25" s="179" t="str">
        <f>IF(B25="","",IF(#REF!="","",IF(#REF!="Cumpre","Ok",IF(#REF!="Non Cumpre","Non","Revisar"))))</f>
        <v/>
      </c>
      <c r="CC25" s="179" t="str">
        <f>IF(B25="","",IF(#REF!="","",IF(#REF!="Cumpre","Ok",IF(#REF!="Non Cumpre","Non","Revisar"))))</f>
        <v/>
      </c>
      <c r="CZ25" s="26"/>
      <c r="DA25" s="26"/>
      <c r="DB25" s="26"/>
      <c r="DC25" s="26"/>
      <c r="DD25" s="26"/>
      <c r="DE25" s="26"/>
      <c r="DF25" s="26"/>
      <c r="DG25" s="26"/>
      <c r="DH25" s="26"/>
      <c r="DI25" s="26"/>
      <c r="DJ25" s="26"/>
      <c r="DK25" s="26"/>
      <c r="DL25" s="26"/>
      <c r="DM25" s="26"/>
      <c r="DN25" s="26"/>
    </row>
    <row r="26" spans="1:118" ht="12.95" customHeight="1" x14ac:dyDescent="0.2">
      <c r="A26" s="182"/>
      <c r="B26" s="183"/>
      <c r="C26" s="180"/>
      <c r="D26" s="180"/>
      <c r="E26" s="183"/>
      <c r="F26" s="184"/>
      <c r="G26" s="184"/>
      <c r="H26" s="188"/>
      <c r="I26" s="180"/>
      <c r="J26" s="181"/>
      <c r="K26" s="186"/>
      <c r="L26" s="180"/>
      <c r="M26" s="180"/>
      <c r="N26" s="181"/>
      <c r="O26" s="181"/>
      <c r="P26" s="181"/>
      <c r="BO26" s="179"/>
      <c r="BP26" s="179"/>
      <c r="BQ26" s="179"/>
      <c r="BR26" s="179"/>
      <c r="BS26" s="179"/>
      <c r="BT26" s="179"/>
      <c r="BU26" s="179"/>
      <c r="BV26" s="179"/>
      <c r="BW26" s="179"/>
      <c r="BX26" s="179"/>
      <c r="BY26" s="179"/>
      <c r="BZ26" s="179"/>
      <c r="CA26" s="179"/>
      <c r="CB26" s="179"/>
      <c r="CC26" s="179"/>
    </row>
    <row r="27" spans="1:118" ht="12.95" customHeight="1" x14ac:dyDescent="0.2">
      <c r="A27" s="182"/>
      <c r="B27" s="183"/>
      <c r="C27" s="180"/>
      <c r="D27" s="180"/>
      <c r="E27" s="183"/>
      <c r="F27" s="184"/>
      <c r="G27" s="184"/>
      <c r="H27" s="188"/>
      <c r="I27" s="180"/>
      <c r="J27" s="181"/>
      <c r="K27" s="186"/>
      <c r="L27" s="180"/>
      <c r="M27" s="180"/>
      <c r="N27" s="181"/>
      <c r="O27" s="181"/>
      <c r="P27" s="181"/>
      <c r="BO27" s="179"/>
      <c r="BP27" s="179"/>
      <c r="BQ27" s="179"/>
      <c r="BR27" s="179"/>
      <c r="BS27" s="179"/>
      <c r="BT27" s="179"/>
      <c r="BU27" s="179"/>
      <c r="BV27" s="179"/>
      <c r="BW27" s="179"/>
      <c r="BX27" s="179"/>
      <c r="BY27" s="179"/>
      <c r="BZ27" s="179"/>
      <c r="CA27" s="179"/>
      <c r="CB27" s="179"/>
      <c r="CC27" s="179"/>
    </row>
    <row r="28" spans="1:118" ht="12.95" customHeight="1" x14ac:dyDescent="0.2">
      <c r="A28" s="182"/>
      <c r="B28" s="183"/>
      <c r="C28" s="180"/>
      <c r="D28" s="180"/>
      <c r="E28" s="183"/>
      <c r="F28" s="184"/>
      <c r="G28" s="184"/>
      <c r="H28" s="188"/>
      <c r="I28" s="180"/>
      <c r="J28" s="181"/>
      <c r="K28" s="187"/>
      <c r="L28" s="180"/>
      <c r="M28" s="180"/>
      <c r="N28" s="181"/>
      <c r="O28" s="181"/>
      <c r="P28" s="181"/>
      <c r="BO28" s="179"/>
      <c r="BP28" s="179"/>
      <c r="BQ28" s="179"/>
      <c r="BR28" s="179"/>
      <c r="BS28" s="179"/>
      <c r="BT28" s="179"/>
      <c r="BU28" s="179"/>
      <c r="BV28" s="179"/>
      <c r="BW28" s="179"/>
      <c r="BX28" s="179"/>
      <c r="BY28" s="179"/>
      <c r="BZ28" s="179"/>
      <c r="CA28" s="179"/>
      <c r="CB28" s="179"/>
      <c r="CC28" s="179"/>
    </row>
    <row r="29" spans="1:118" s="25" customFormat="1" ht="12.95" customHeight="1" x14ac:dyDescent="0.2">
      <c r="A29" s="182">
        <v>6</v>
      </c>
      <c r="B29" s="183"/>
      <c r="C29" s="180"/>
      <c r="D29" s="180"/>
      <c r="E29" s="183"/>
      <c r="F29" s="184"/>
      <c r="G29" s="184"/>
      <c r="H29" s="188"/>
      <c r="I29" s="180"/>
      <c r="J29" s="181" t="str">
        <f t="shared" ref="J29" si="17">IF(G29="","",I29/G29)</f>
        <v/>
      </c>
      <c r="K29" s="185"/>
      <c r="L29" s="180"/>
      <c r="M29" s="180"/>
      <c r="N29" s="181" t="str">
        <f t="shared" ref="N29" si="18">IF(B29="","",C29*F29*I29)</f>
        <v/>
      </c>
      <c r="O29" s="181" t="str">
        <f t="shared" ref="O29" si="19">IF(B29="","",((1+H29)*C29*G29*F29))</f>
        <v/>
      </c>
      <c r="P29" s="181" t="str">
        <f t="shared" ref="P29" si="20">IF(B29="","",M29*(O29/1000))</f>
        <v/>
      </c>
      <c r="BO29" s="179" t="str">
        <f>IF(B29="","",IF(H29="","",IF(H29&gt;0.25,"Revisar","Ok")))</f>
        <v/>
      </c>
      <c r="BP29" s="179" t="str">
        <f>IF(B29="","",IF(M29="","",IF(M29&gt;8760,"Incoherente",IF(M29&gt;5000,"Revisar","Ok"))))</f>
        <v/>
      </c>
      <c r="BQ29" s="179" t="str">
        <f>IF(B29="","",IF(#REF!="","",IF(#REF!&gt;0.25,"Revisar","Ok")))</f>
        <v/>
      </c>
      <c r="BR29" s="179" t="str">
        <f>IF(B29="","",IF(#REF!="","",IF(#REF!&gt;8760,"Incoherente",IF(#REF!&gt;5000,"Revisar","Ok"))))</f>
        <v/>
      </c>
      <c r="BS29" s="179" t="str">
        <f>IF(B29="","",IF(#REF!=M29,"Ok","Revisar"))</f>
        <v/>
      </c>
      <c r="BT29" s="179" t="str">
        <f>IF(B29="","",IF(#REF!="","",LOOKUP(#REF!,Esixencias,$D$225:$D$232)))</f>
        <v/>
      </c>
      <c r="BU29" s="179" t="str">
        <f>IF(B29="","",IF(#REF!&lt;BT29,"Revisar","Ok"))</f>
        <v/>
      </c>
      <c r="BV29" s="179" t="str">
        <f>IF(B29="","",IF(#REF!&lt;#REF!,"Revisar","Ok"))</f>
        <v/>
      </c>
      <c r="BW29" s="179" t="str">
        <f>IF(B29="","",IF(#REF!&gt;#REF!,"Revisar","Ok"))</f>
        <v/>
      </c>
      <c r="BX29" s="179" t="str">
        <f>IF(B29="","",IF(#REF!&lt;#REF!,"Revisar","Ok"))</f>
        <v/>
      </c>
      <c r="BY29" s="179" t="str">
        <f>IF(B29="","",IF(#REF!&gt;#REF!,"Revisar","Ok"))</f>
        <v/>
      </c>
      <c r="BZ29" s="179" t="str">
        <f>IF(B29="","",IF(#REF!&gt;#REF!,"Revisar","Ok"))</f>
        <v/>
      </c>
      <c r="CA29" s="179" t="str">
        <f>IF(B29="","",IF(#REF!="","",IF(#REF!="Cumpre","Ok",IF(#REF!="Non Cumpre","Non","Revisar"))))</f>
        <v/>
      </c>
      <c r="CB29" s="179" t="str">
        <f>IF(B29="","",IF(#REF!="","",IF(#REF!="Cumpre","Ok",IF(#REF!="Non Cumpre","Non","Revisar"))))</f>
        <v/>
      </c>
      <c r="CC29" s="179" t="str">
        <f>IF(B29="","",IF(#REF!="","",IF(#REF!="Cumpre","Ok",IF(#REF!="Non Cumpre","Non","Revisar"))))</f>
        <v/>
      </c>
      <c r="CZ29" s="26"/>
      <c r="DA29" s="26"/>
      <c r="DB29" s="26"/>
      <c r="DC29" s="26"/>
      <c r="DD29" s="26"/>
      <c r="DE29" s="26"/>
      <c r="DF29" s="26"/>
      <c r="DG29" s="26"/>
      <c r="DH29" s="26"/>
      <c r="DI29" s="26"/>
      <c r="DJ29" s="26"/>
      <c r="DK29" s="26"/>
      <c r="DL29" s="26"/>
      <c r="DM29" s="26"/>
      <c r="DN29" s="26"/>
    </row>
    <row r="30" spans="1:118" ht="12.95" customHeight="1" x14ac:dyDescent="0.2">
      <c r="A30" s="182"/>
      <c r="B30" s="183"/>
      <c r="C30" s="180"/>
      <c r="D30" s="180"/>
      <c r="E30" s="183"/>
      <c r="F30" s="184"/>
      <c r="G30" s="184"/>
      <c r="H30" s="188"/>
      <c r="I30" s="180"/>
      <c r="J30" s="181"/>
      <c r="K30" s="186"/>
      <c r="L30" s="180"/>
      <c r="M30" s="180"/>
      <c r="N30" s="181"/>
      <c r="O30" s="181"/>
      <c r="P30" s="181"/>
      <c r="BO30" s="179"/>
      <c r="BP30" s="179"/>
      <c r="BQ30" s="179"/>
      <c r="BR30" s="179"/>
      <c r="BS30" s="179"/>
      <c r="BT30" s="179"/>
      <c r="BU30" s="179"/>
      <c r="BV30" s="179"/>
      <c r="BW30" s="179"/>
      <c r="BX30" s="179"/>
      <c r="BY30" s="179"/>
      <c r="BZ30" s="179"/>
      <c r="CA30" s="179"/>
      <c r="CB30" s="179"/>
      <c r="CC30" s="179"/>
    </row>
    <row r="31" spans="1:118" ht="12.95" customHeight="1" x14ac:dyDescent="0.2">
      <c r="A31" s="182"/>
      <c r="B31" s="183"/>
      <c r="C31" s="180"/>
      <c r="D31" s="180"/>
      <c r="E31" s="183"/>
      <c r="F31" s="184"/>
      <c r="G31" s="184"/>
      <c r="H31" s="188"/>
      <c r="I31" s="180"/>
      <c r="J31" s="181"/>
      <c r="K31" s="186"/>
      <c r="L31" s="180"/>
      <c r="M31" s="180"/>
      <c r="N31" s="181"/>
      <c r="O31" s="181"/>
      <c r="P31" s="181"/>
      <c r="BO31" s="179"/>
      <c r="BP31" s="179"/>
      <c r="BQ31" s="179"/>
      <c r="BR31" s="179"/>
      <c r="BS31" s="179"/>
      <c r="BT31" s="179"/>
      <c r="BU31" s="179"/>
      <c r="BV31" s="179"/>
      <c r="BW31" s="179"/>
      <c r="BX31" s="179"/>
      <c r="BY31" s="179"/>
      <c r="BZ31" s="179"/>
      <c r="CA31" s="179"/>
      <c r="CB31" s="179"/>
      <c r="CC31" s="179"/>
    </row>
    <row r="32" spans="1:118" ht="12.95" customHeight="1" x14ac:dyDescent="0.2">
      <c r="A32" s="182"/>
      <c r="B32" s="183"/>
      <c r="C32" s="180"/>
      <c r="D32" s="180"/>
      <c r="E32" s="183"/>
      <c r="F32" s="184"/>
      <c r="G32" s="184"/>
      <c r="H32" s="188"/>
      <c r="I32" s="180"/>
      <c r="J32" s="181"/>
      <c r="K32" s="187"/>
      <c r="L32" s="180"/>
      <c r="M32" s="180"/>
      <c r="N32" s="181"/>
      <c r="O32" s="181"/>
      <c r="P32" s="181"/>
      <c r="BO32" s="179"/>
      <c r="BP32" s="179"/>
      <c r="BQ32" s="179"/>
      <c r="BR32" s="179"/>
      <c r="BS32" s="179"/>
      <c r="BT32" s="179"/>
      <c r="BU32" s="179"/>
      <c r="BV32" s="179"/>
      <c r="BW32" s="179"/>
      <c r="BX32" s="179"/>
      <c r="BY32" s="179"/>
      <c r="BZ32" s="179"/>
      <c r="CA32" s="179"/>
      <c r="CB32" s="179"/>
      <c r="CC32" s="179"/>
    </row>
    <row r="33" spans="1:118" s="25" customFormat="1" ht="12.95" customHeight="1" x14ac:dyDescent="0.2">
      <c r="A33" s="182">
        <v>7</v>
      </c>
      <c r="B33" s="183"/>
      <c r="C33" s="180"/>
      <c r="D33" s="180"/>
      <c r="E33" s="183"/>
      <c r="F33" s="184"/>
      <c r="G33" s="184"/>
      <c r="H33" s="188"/>
      <c r="I33" s="180"/>
      <c r="J33" s="181" t="str">
        <f t="shared" ref="J33" si="21">IF(G33="","",I33/G33)</f>
        <v/>
      </c>
      <c r="K33" s="185"/>
      <c r="L33" s="180"/>
      <c r="M33" s="180"/>
      <c r="N33" s="181" t="str">
        <f t="shared" ref="N33" si="22">IF(B33="","",C33*F33*I33)</f>
        <v/>
      </c>
      <c r="O33" s="181" t="str">
        <f t="shared" ref="O33" si="23">IF(B33="","",((1+H33)*C33*G33*F33))</f>
        <v/>
      </c>
      <c r="P33" s="181" t="str">
        <f t="shared" ref="P33" si="24">IF(B33="","",M33*(O33/1000))</f>
        <v/>
      </c>
      <c r="BO33" s="179" t="str">
        <f>IF(B33="","",IF(H33="","",IF(H33&gt;0.25,"Revisar","Ok")))</f>
        <v/>
      </c>
      <c r="BP33" s="179" t="str">
        <f>IF(B33="","",IF(M33="","",IF(M33&gt;8760,"Incoherente",IF(M33&gt;5000,"Revisar","Ok"))))</f>
        <v/>
      </c>
      <c r="BQ33" s="179" t="str">
        <f>IF(B33="","",IF(#REF!="","",IF(#REF!&gt;0.25,"Revisar","Ok")))</f>
        <v/>
      </c>
      <c r="BR33" s="179" t="str">
        <f>IF(B33="","",IF(#REF!="","",IF(#REF!&gt;8760,"Incoherente",IF(#REF!&gt;5000,"Revisar","Ok"))))</f>
        <v/>
      </c>
      <c r="BS33" s="179" t="str">
        <f>IF(B33="","",IF(#REF!=M33,"Ok","Revisar"))</f>
        <v/>
      </c>
      <c r="BT33" s="179" t="str">
        <f>IF(B33="","",IF(#REF!="","",LOOKUP(#REF!,Esixencias,$D$225:$D$232)))</f>
        <v/>
      </c>
      <c r="BU33" s="179" t="str">
        <f>IF(B33="","",IF(#REF!&lt;BT33,"Revisar","Ok"))</f>
        <v/>
      </c>
      <c r="BV33" s="179" t="str">
        <f>IF(B33="","",IF(#REF!&lt;#REF!,"Revisar","Ok"))</f>
        <v/>
      </c>
      <c r="BW33" s="179" t="str">
        <f>IF(B33="","",IF(#REF!&gt;#REF!,"Revisar","Ok"))</f>
        <v/>
      </c>
      <c r="BX33" s="179" t="str">
        <f>IF(B33="","",IF(#REF!&lt;#REF!,"Revisar","Ok"))</f>
        <v/>
      </c>
      <c r="BY33" s="179" t="str">
        <f>IF(B33="","",IF(#REF!&gt;#REF!,"Revisar","Ok"))</f>
        <v/>
      </c>
      <c r="BZ33" s="179" t="str">
        <f>IF(B33="","",IF(#REF!&gt;#REF!,"Revisar","Ok"))</f>
        <v/>
      </c>
      <c r="CA33" s="179" t="str">
        <f>IF(B33="","",IF(#REF!="","",IF(#REF!="Cumpre","Ok",IF(#REF!="Non Cumpre","Non","Revisar"))))</f>
        <v/>
      </c>
      <c r="CB33" s="179" t="str">
        <f>IF(B33="","",IF(#REF!="","",IF(#REF!="Cumpre","Ok",IF(#REF!="Non Cumpre","Non","Revisar"))))</f>
        <v/>
      </c>
      <c r="CC33" s="179" t="str">
        <f>IF(B33="","",IF(#REF!="","",IF(#REF!="Cumpre","Ok",IF(#REF!="Non Cumpre","Non","Revisar"))))</f>
        <v/>
      </c>
      <c r="CZ33" s="26"/>
      <c r="DA33" s="26"/>
      <c r="DB33" s="26"/>
      <c r="DC33" s="26"/>
      <c r="DD33" s="26"/>
      <c r="DE33" s="26"/>
      <c r="DF33" s="26"/>
      <c r="DG33" s="26"/>
      <c r="DH33" s="26"/>
      <c r="DI33" s="26"/>
      <c r="DJ33" s="26"/>
      <c r="DK33" s="26"/>
      <c r="DL33" s="26"/>
      <c r="DM33" s="26"/>
      <c r="DN33" s="26"/>
    </row>
    <row r="34" spans="1:118" ht="12.95" customHeight="1" x14ac:dyDescent="0.2">
      <c r="A34" s="182"/>
      <c r="B34" s="183"/>
      <c r="C34" s="180"/>
      <c r="D34" s="180"/>
      <c r="E34" s="183"/>
      <c r="F34" s="184"/>
      <c r="G34" s="184"/>
      <c r="H34" s="188"/>
      <c r="I34" s="180"/>
      <c r="J34" s="181"/>
      <c r="K34" s="186"/>
      <c r="L34" s="180"/>
      <c r="M34" s="180"/>
      <c r="N34" s="181"/>
      <c r="O34" s="181"/>
      <c r="P34" s="181"/>
      <c r="BO34" s="179"/>
      <c r="BP34" s="179"/>
      <c r="BQ34" s="179"/>
      <c r="BR34" s="179"/>
      <c r="BS34" s="179"/>
      <c r="BT34" s="179"/>
      <c r="BU34" s="179"/>
      <c r="BV34" s="179"/>
      <c r="BW34" s="179"/>
      <c r="BX34" s="179"/>
      <c r="BY34" s="179"/>
      <c r="BZ34" s="179"/>
      <c r="CA34" s="179"/>
      <c r="CB34" s="179"/>
      <c r="CC34" s="179"/>
    </row>
    <row r="35" spans="1:118" ht="12.95" customHeight="1" x14ac:dyDescent="0.2">
      <c r="A35" s="182"/>
      <c r="B35" s="183"/>
      <c r="C35" s="180"/>
      <c r="D35" s="180"/>
      <c r="E35" s="183"/>
      <c r="F35" s="184"/>
      <c r="G35" s="184"/>
      <c r="H35" s="188"/>
      <c r="I35" s="180"/>
      <c r="J35" s="181"/>
      <c r="K35" s="186"/>
      <c r="L35" s="180"/>
      <c r="M35" s="180"/>
      <c r="N35" s="181"/>
      <c r="O35" s="181"/>
      <c r="P35" s="181"/>
      <c r="BO35" s="179"/>
      <c r="BP35" s="179"/>
      <c r="BQ35" s="179"/>
      <c r="BR35" s="179"/>
      <c r="BS35" s="179"/>
      <c r="BT35" s="179"/>
      <c r="BU35" s="179"/>
      <c r="BV35" s="179"/>
      <c r="BW35" s="179"/>
      <c r="BX35" s="179"/>
      <c r="BY35" s="179"/>
      <c r="BZ35" s="179"/>
      <c r="CA35" s="179"/>
      <c r="CB35" s="179"/>
      <c r="CC35" s="179"/>
    </row>
    <row r="36" spans="1:118" ht="12.95" customHeight="1" x14ac:dyDescent="0.2">
      <c r="A36" s="182"/>
      <c r="B36" s="183"/>
      <c r="C36" s="180"/>
      <c r="D36" s="180"/>
      <c r="E36" s="183"/>
      <c r="F36" s="184"/>
      <c r="G36" s="184"/>
      <c r="H36" s="188"/>
      <c r="I36" s="180"/>
      <c r="J36" s="181"/>
      <c r="K36" s="187"/>
      <c r="L36" s="180"/>
      <c r="M36" s="180"/>
      <c r="N36" s="181"/>
      <c r="O36" s="181"/>
      <c r="P36" s="181"/>
      <c r="BO36" s="179"/>
      <c r="BP36" s="179"/>
      <c r="BQ36" s="179"/>
      <c r="BR36" s="179"/>
      <c r="BS36" s="179"/>
      <c r="BT36" s="179"/>
      <c r="BU36" s="179"/>
      <c r="BV36" s="179"/>
      <c r="BW36" s="179"/>
      <c r="BX36" s="179"/>
      <c r="BY36" s="179"/>
      <c r="BZ36" s="179"/>
      <c r="CA36" s="179"/>
      <c r="CB36" s="179"/>
      <c r="CC36" s="179"/>
    </row>
    <row r="37" spans="1:118" s="25" customFormat="1" ht="12.95" customHeight="1" x14ac:dyDescent="0.2">
      <c r="A37" s="182">
        <v>8</v>
      </c>
      <c r="B37" s="183"/>
      <c r="C37" s="180"/>
      <c r="D37" s="180"/>
      <c r="E37" s="183"/>
      <c r="F37" s="184"/>
      <c r="G37" s="184"/>
      <c r="H37" s="188"/>
      <c r="I37" s="180"/>
      <c r="J37" s="181" t="str">
        <f t="shared" ref="J37" si="25">IF(G37="","",I37/G37)</f>
        <v/>
      </c>
      <c r="K37" s="185"/>
      <c r="L37" s="180"/>
      <c r="M37" s="180"/>
      <c r="N37" s="181" t="str">
        <f t="shared" ref="N37" si="26">IF(B37="","",C37*F37*I37)</f>
        <v/>
      </c>
      <c r="O37" s="181" t="str">
        <f t="shared" ref="O37" si="27">IF(B37="","",((1+H37)*C37*G37*F37))</f>
        <v/>
      </c>
      <c r="P37" s="181" t="str">
        <f t="shared" ref="P37" si="28">IF(B37="","",M37*(O37/1000))</f>
        <v/>
      </c>
      <c r="BO37" s="179" t="str">
        <f>IF(B37="","",IF(H37="","",IF(H37&gt;0.25,"Revisar","Ok")))</f>
        <v/>
      </c>
      <c r="BP37" s="179" t="str">
        <f>IF(B37="","",IF(M37="","",IF(M37&gt;8760,"Incoherente",IF(M37&gt;5000,"Revisar","Ok"))))</f>
        <v/>
      </c>
      <c r="BQ37" s="179" t="str">
        <f>IF(B37="","",IF(#REF!="","",IF(#REF!&gt;0.25,"Revisar","Ok")))</f>
        <v/>
      </c>
      <c r="BR37" s="179" t="str">
        <f>IF(B37="","",IF(#REF!="","",IF(#REF!&gt;8760,"Incoherente",IF(#REF!&gt;5000,"Revisar","Ok"))))</f>
        <v/>
      </c>
      <c r="BS37" s="179" t="str">
        <f>IF(B37="","",IF(#REF!=M37,"Ok","Revisar"))</f>
        <v/>
      </c>
      <c r="BT37" s="179" t="str">
        <f>IF(B37="","",IF(#REF!="","",LOOKUP(#REF!,Esixencias,$D$225:$D$232)))</f>
        <v/>
      </c>
      <c r="BU37" s="179" t="str">
        <f>IF(B37="","",IF(#REF!&lt;BT37,"Revisar","Ok"))</f>
        <v/>
      </c>
      <c r="BV37" s="179" t="str">
        <f>IF(B37="","",IF(#REF!&lt;#REF!,"Revisar","Ok"))</f>
        <v/>
      </c>
      <c r="BW37" s="179" t="str">
        <f>IF(B37="","",IF(#REF!&gt;#REF!,"Revisar","Ok"))</f>
        <v/>
      </c>
      <c r="BX37" s="179" t="str">
        <f>IF(B37="","",IF(#REF!&lt;#REF!,"Revisar","Ok"))</f>
        <v/>
      </c>
      <c r="BY37" s="179" t="str">
        <f>IF(B37="","",IF(#REF!&gt;#REF!,"Revisar","Ok"))</f>
        <v/>
      </c>
      <c r="BZ37" s="179" t="str">
        <f>IF(B37="","",IF(#REF!&gt;#REF!,"Revisar","Ok"))</f>
        <v/>
      </c>
      <c r="CA37" s="179" t="str">
        <f>IF(B37="","",IF(#REF!="","",IF(#REF!="Cumpre","Ok",IF(#REF!="Non Cumpre","Non","Revisar"))))</f>
        <v/>
      </c>
      <c r="CB37" s="179" t="str">
        <f>IF(B37="","",IF(#REF!="","",IF(#REF!="Cumpre","Ok",IF(#REF!="Non Cumpre","Non","Revisar"))))</f>
        <v/>
      </c>
      <c r="CC37" s="179" t="str">
        <f>IF(B37="","",IF(#REF!="","",IF(#REF!="Cumpre","Ok",IF(#REF!="Non Cumpre","Non","Revisar"))))</f>
        <v/>
      </c>
      <c r="CZ37" s="26"/>
      <c r="DA37" s="26"/>
      <c r="DB37" s="26"/>
      <c r="DC37" s="26"/>
      <c r="DD37" s="26"/>
      <c r="DE37" s="26"/>
      <c r="DF37" s="26"/>
      <c r="DG37" s="26"/>
      <c r="DH37" s="26"/>
      <c r="DI37" s="26"/>
      <c r="DJ37" s="26"/>
      <c r="DK37" s="26"/>
      <c r="DL37" s="26"/>
      <c r="DM37" s="26"/>
      <c r="DN37" s="26"/>
    </row>
    <row r="38" spans="1:118" ht="12.95" customHeight="1" x14ac:dyDescent="0.2">
      <c r="A38" s="182"/>
      <c r="B38" s="183"/>
      <c r="C38" s="180"/>
      <c r="D38" s="180"/>
      <c r="E38" s="183"/>
      <c r="F38" s="184"/>
      <c r="G38" s="184"/>
      <c r="H38" s="188"/>
      <c r="I38" s="180"/>
      <c r="J38" s="181"/>
      <c r="K38" s="186"/>
      <c r="L38" s="180"/>
      <c r="M38" s="180"/>
      <c r="N38" s="181"/>
      <c r="O38" s="181"/>
      <c r="P38" s="181"/>
      <c r="BO38" s="179"/>
      <c r="BP38" s="179"/>
      <c r="BQ38" s="179"/>
      <c r="BR38" s="179"/>
      <c r="BS38" s="179"/>
      <c r="BT38" s="179"/>
      <c r="BU38" s="179"/>
      <c r="BV38" s="179"/>
      <c r="BW38" s="179"/>
      <c r="BX38" s="179"/>
      <c r="BY38" s="179"/>
      <c r="BZ38" s="179"/>
      <c r="CA38" s="179"/>
      <c r="CB38" s="179"/>
      <c r="CC38" s="179"/>
    </row>
    <row r="39" spans="1:118" ht="12.95" customHeight="1" x14ac:dyDescent="0.2">
      <c r="A39" s="182"/>
      <c r="B39" s="183"/>
      <c r="C39" s="180"/>
      <c r="D39" s="180"/>
      <c r="E39" s="183"/>
      <c r="F39" s="184"/>
      <c r="G39" s="184"/>
      <c r="H39" s="188"/>
      <c r="I39" s="180"/>
      <c r="J39" s="181"/>
      <c r="K39" s="186"/>
      <c r="L39" s="180"/>
      <c r="M39" s="180"/>
      <c r="N39" s="181"/>
      <c r="O39" s="181"/>
      <c r="P39" s="181"/>
      <c r="BO39" s="179"/>
      <c r="BP39" s="179"/>
      <c r="BQ39" s="179"/>
      <c r="BR39" s="179"/>
      <c r="BS39" s="179"/>
      <c r="BT39" s="179"/>
      <c r="BU39" s="179"/>
      <c r="BV39" s="179"/>
      <c r="BW39" s="179"/>
      <c r="BX39" s="179"/>
      <c r="BY39" s="179"/>
      <c r="BZ39" s="179"/>
      <c r="CA39" s="179"/>
      <c r="CB39" s="179"/>
      <c r="CC39" s="179"/>
    </row>
    <row r="40" spans="1:118" ht="12.95" customHeight="1" x14ac:dyDescent="0.2">
      <c r="A40" s="182"/>
      <c r="B40" s="183"/>
      <c r="C40" s="180"/>
      <c r="D40" s="180"/>
      <c r="E40" s="183"/>
      <c r="F40" s="184"/>
      <c r="G40" s="184"/>
      <c r="H40" s="188"/>
      <c r="I40" s="180"/>
      <c r="J40" s="181"/>
      <c r="K40" s="187"/>
      <c r="L40" s="180"/>
      <c r="M40" s="180"/>
      <c r="N40" s="181"/>
      <c r="O40" s="181"/>
      <c r="P40" s="181"/>
      <c r="BO40" s="179"/>
      <c r="BP40" s="179"/>
      <c r="BQ40" s="179"/>
      <c r="BR40" s="179"/>
      <c r="BS40" s="179"/>
      <c r="BT40" s="179"/>
      <c r="BU40" s="179"/>
      <c r="BV40" s="179"/>
      <c r="BW40" s="179"/>
      <c r="BX40" s="179"/>
      <c r="BY40" s="179"/>
      <c r="BZ40" s="179"/>
      <c r="CA40" s="179"/>
      <c r="CB40" s="179"/>
      <c r="CC40" s="179"/>
    </row>
    <row r="41" spans="1:118" s="25" customFormat="1" ht="12.95" customHeight="1" x14ac:dyDescent="0.2">
      <c r="A41" s="182">
        <v>9</v>
      </c>
      <c r="B41" s="183"/>
      <c r="C41" s="180"/>
      <c r="D41" s="180"/>
      <c r="E41" s="183"/>
      <c r="F41" s="184"/>
      <c r="G41" s="184"/>
      <c r="H41" s="188"/>
      <c r="I41" s="180"/>
      <c r="J41" s="181" t="str">
        <f t="shared" ref="J41" si="29">IF(G41="","",I41/G41)</f>
        <v/>
      </c>
      <c r="K41" s="185"/>
      <c r="L41" s="180"/>
      <c r="M41" s="180"/>
      <c r="N41" s="181" t="str">
        <f t="shared" ref="N41" si="30">IF(B41="","",C41*F41*I41)</f>
        <v/>
      </c>
      <c r="O41" s="181" t="str">
        <f t="shared" ref="O41" si="31">IF(B41="","",((1+H41)*C41*G41*F41))</f>
        <v/>
      </c>
      <c r="P41" s="181" t="str">
        <f t="shared" ref="P41" si="32">IF(B41="","",M41*(O41/1000))</f>
        <v/>
      </c>
      <c r="BO41" s="179" t="str">
        <f>IF(B41="","",IF(H41="","",IF(H41&gt;0.25,"Revisar","Ok")))</f>
        <v/>
      </c>
      <c r="BP41" s="179" t="str">
        <f>IF(B41="","",IF(M41="","",IF(M41&gt;8760,"Incoherente",IF(M41&gt;5000,"Revisar","Ok"))))</f>
        <v/>
      </c>
      <c r="BQ41" s="179" t="str">
        <f>IF(B41="","",IF(#REF!="","",IF(#REF!&gt;0.25,"Revisar","Ok")))</f>
        <v/>
      </c>
      <c r="BR41" s="179" t="str">
        <f>IF(B41="","",IF(#REF!="","",IF(#REF!&gt;8760,"Incoherente",IF(#REF!&gt;5000,"Revisar","Ok"))))</f>
        <v/>
      </c>
      <c r="BS41" s="179" t="str">
        <f>IF(B41="","",IF(#REF!=M41,"Ok","Revisar"))</f>
        <v/>
      </c>
      <c r="BT41" s="179" t="str">
        <f>IF(B41="","",IF(#REF!="","",LOOKUP(#REF!,Esixencias,$D$225:$D$232)))</f>
        <v/>
      </c>
      <c r="BU41" s="179" t="str">
        <f>IF(B41="","",IF(#REF!&lt;BT41,"Revisar","Ok"))</f>
        <v/>
      </c>
      <c r="BV41" s="179" t="str">
        <f>IF(B41="","",IF(#REF!&lt;#REF!,"Revisar","Ok"))</f>
        <v/>
      </c>
      <c r="BW41" s="179" t="str">
        <f>IF(B41="","",IF(#REF!&gt;#REF!,"Revisar","Ok"))</f>
        <v/>
      </c>
      <c r="BX41" s="179" t="str">
        <f>IF(B41="","",IF(#REF!&lt;#REF!,"Revisar","Ok"))</f>
        <v/>
      </c>
      <c r="BY41" s="179" t="str">
        <f>IF(B41="","",IF(#REF!&gt;#REF!,"Revisar","Ok"))</f>
        <v/>
      </c>
      <c r="BZ41" s="179" t="str">
        <f>IF(B41="","",IF(#REF!&gt;#REF!,"Revisar","Ok"))</f>
        <v/>
      </c>
      <c r="CA41" s="179" t="str">
        <f>IF(B41="","",IF(#REF!="","",IF(#REF!="Cumpre","Ok",IF(#REF!="Non Cumpre","Non","Revisar"))))</f>
        <v/>
      </c>
      <c r="CB41" s="179" t="str">
        <f>IF(B41="","",IF(#REF!="","",IF(#REF!="Cumpre","Ok",IF(#REF!="Non Cumpre","Non","Revisar"))))</f>
        <v/>
      </c>
      <c r="CC41" s="179" t="str">
        <f>IF(B41="","",IF(#REF!="","",IF(#REF!="Cumpre","Ok",IF(#REF!="Non Cumpre","Non","Revisar"))))</f>
        <v/>
      </c>
      <c r="CZ41" s="26"/>
      <c r="DA41" s="26"/>
      <c r="DB41" s="26"/>
      <c r="DC41" s="26"/>
      <c r="DD41" s="26"/>
      <c r="DE41" s="26"/>
      <c r="DF41" s="26"/>
      <c r="DG41" s="26"/>
      <c r="DH41" s="26"/>
      <c r="DI41" s="26"/>
      <c r="DJ41" s="26"/>
      <c r="DK41" s="26"/>
      <c r="DL41" s="26"/>
      <c r="DM41" s="26"/>
      <c r="DN41" s="26"/>
    </row>
    <row r="42" spans="1:118" ht="12.95" customHeight="1" x14ac:dyDescent="0.2">
      <c r="A42" s="182"/>
      <c r="B42" s="183"/>
      <c r="C42" s="180"/>
      <c r="D42" s="180"/>
      <c r="E42" s="183"/>
      <c r="F42" s="184"/>
      <c r="G42" s="184"/>
      <c r="H42" s="188"/>
      <c r="I42" s="180"/>
      <c r="J42" s="181"/>
      <c r="K42" s="186"/>
      <c r="L42" s="180"/>
      <c r="M42" s="180"/>
      <c r="N42" s="181"/>
      <c r="O42" s="181"/>
      <c r="P42" s="181"/>
      <c r="BO42" s="179"/>
      <c r="BP42" s="179"/>
      <c r="BQ42" s="179"/>
      <c r="BR42" s="179"/>
      <c r="BS42" s="179"/>
      <c r="BT42" s="179"/>
      <c r="BU42" s="179"/>
      <c r="BV42" s="179"/>
      <c r="BW42" s="179"/>
      <c r="BX42" s="179"/>
      <c r="BY42" s="179"/>
      <c r="BZ42" s="179"/>
      <c r="CA42" s="179"/>
      <c r="CB42" s="179"/>
      <c r="CC42" s="179"/>
    </row>
    <row r="43" spans="1:118" ht="12.95" customHeight="1" x14ac:dyDescent="0.2">
      <c r="A43" s="182"/>
      <c r="B43" s="183"/>
      <c r="C43" s="180"/>
      <c r="D43" s="180"/>
      <c r="E43" s="183"/>
      <c r="F43" s="184"/>
      <c r="G43" s="184"/>
      <c r="H43" s="188"/>
      <c r="I43" s="180"/>
      <c r="J43" s="181"/>
      <c r="K43" s="186"/>
      <c r="L43" s="180"/>
      <c r="M43" s="180"/>
      <c r="N43" s="181"/>
      <c r="O43" s="181"/>
      <c r="P43" s="181"/>
      <c r="BO43" s="179"/>
      <c r="BP43" s="179"/>
      <c r="BQ43" s="179"/>
      <c r="BR43" s="179"/>
      <c r="BS43" s="179"/>
      <c r="BT43" s="179"/>
      <c r="BU43" s="179"/>
      <c r="BV43" s="179"/>
      <c r="BW43" s="179"/>
      <c r="BX43" s="179"/>
      <c r="BY43" s="179"/>
      <c r="BZ43" s="179"/>
      <c r="CA43" s="179"/>
      <c r="CB43" s="179"/>
      <c r="CC43" s="179"/>
    </row>
    <row r="44" spans="1:118" ht="12.95" customHeight="1" x14ac:dyDescent="0.2">
      <c r="A44" s="182"/>
      <c r="B44" s="183"/>
      <c r="C44" s="180"/>
      <c r="D44" s="180"/>
      <c r="E44" s="183"/>
      <c r="F44" s="184"/>
      <c r="G44" s="184"/>
      <c r="H44" s="188"/>
      <c r="I44" s="180"/>
      <c r="J44" s="181"/>
      <c r="K44" s="187"/>
      <c r="L44" s="180"/>
      <c r="M44" s="180"/>
      <c r="N44" s="181"/>
      <c r="O44" s="181"/>
      <c r="P44" s="181"/>
      <c r="BO44" s="179"/>
      <c r="BP44" s="179"/>
      <c r="BQ44" s="179"/>
      <c r="BR44" s="179"/>
      <c r="BS44" s="179"/>
      <c r="BT44" s="179"/>
      <c r="BU44" s="179"/>
      <c r="BV44" s="179"/>
      <c r="BW44" s="179"/>
      <c r="BX44" s="179"/>
      <c r="BY44" s="179"/>
      <c r="BZ44" s="179"/>
      <c r="CA44" s="179"/>
      <c r="CB44" s="179"/>
      <c r="CC44" s="179"/>
    </row>
    <row r="45" spans="1:118" s="25" customFormat="1" ht="12.95" customHeight="1" x14ac:dyDescent="0.2">
      <c r="A45" s="182">
        <v>10</v>
      </c>
      <c r="B45" s="183"/>
      <c r="C45" s="180"/>
      <c r="D45" s="180"/>
      <c r="E45" s="183"/>
      <c r="F45" s="184"/>
      <c r="G45" s="184"/>
      <c r="H45" s="188"/>
      <c r="I45" s="180"/>
      <c r="J45" s="181" t="str">
        <f t="shared" ref="J45" si="33">IF(G45="","",I45/G45)</f>
        <v/>
      </c>
      <c r="K45" s="185"/>
      <c r="L45" s="180"/>
      <c r="M45" s="180"/>
      <c r="N45" s="181" t="str">
        <f t="shared" ref="N45" si="34">IF(B45="","",C45*F45*I45)</f>
        <v/>
      </c>
      <c r="O45" s="181" t="str">
        <f t="shared" ref="O45" si="35">IF(B45="","",((1+H45)*C45*G45*F45))</f>
        <v/>
      </c>
      <c r="P45" s="181" t="str">
        <f t="shared" ref="P45" si="36">IF(B45="","",M45*(O45/1000))</f>
        <v/>
      </c>
      <c r="BO45" s="179" t="str">
        <f>IF(B45="","",IF(H45="","",IF(H45&gt;0.25,"Revisar","Ok")))</f>
        <v/>
      </c>
      <c r="BP45" s="179" t="str">
        <f>IF(B45="","",IF(M45="","",IF(M45&gt;8760,"Incoherente",IF(M45&gt;5000,"Revisar","Ok"))))</f>
        <v/>
      </c>
      <c r="BQ45" s="179" t="str">
        <f>IF(B45="","",IF(#REF!="","",IF(#REF!&gt;0.25,"Revisar","Ok")))</f>
        <v/>
      </c>
      <c r="BR45" s="179" t="str">
        <f>IF(B45="","",IF(#REF!="","",IF(#REF!&gt;8760,"Incoherente",IF(#REF!&gt;5000,"Revisar","Ok"))))</f>
        <v/>
      </c>
      <c r="BS45" s="179" t="str">
        <f>IF(B45="","",IF(#REF!=M45,"Ok","Revisar"))</f>
        <v/>
      </c>
      <c r="BT45" s="179" t="str">
        <f>IF(B45="","",IF(#REF!="","",LOOKUP(#REF!,Esixencias,$D$225:$D$232)))</f>
        <v/>
      </c>
      <c r="BU45" s="179" t="str">
        <f>IF(B45="","",IF(#REF!&lt;BT45,"Revisar","Ok"))</f>
        <v/>
      </c>
      <c r="BV45" s="179" t="str">
        <f>IF(B45="","",IF(#REF!&lt;#REF!,"Revisar","Ok"))</f>
        <v/>
      </c>
      <c r="BW45" s="179" t="str">
        <f>IF(B45="","",IF(#REF!&gt;#REF!,"Revisar","Ok"))</f>
        <v/>
      </c>
      <c r="BX45" s="179" t="str">
        <f>IF(B45="","",IF(#REF!&lt;#REF!,"Revisar","Ok"))</f>
        <v/>
      </c>
      <c r="BY45" s="179" t="str">
        <f>IF(B45="","",IF(#REF!&gt;#REF!,"Revisar","Ok"))</f>
        <v/>
      </c>
      <c r="BZ45" s="179" t="str">
        <f>IF(B45="","",IF(#REF!&gt;#REF!,"Revisar","Ok"))</f>
        <v/>
      </c>
      <c r="CA45" s="179" t="str">
        <f>IF(B45="","",IF(#REF!="","",IF(#REF!="Cumpre","Ok",IF(#REF!="Non Cumpre","Non","Revisar"))))</f>
        <v/>
      </c>
      <c r="CB45" s="179" t="str">
        <f>IF(B45="","",IF(#REF!="","",IF(#REF!="Cumpre","Ok",IF(#REF!="Non Cumpre","Non","Revisar"))))</f>
        <v/>
      </c>
      <c r="CC45" s="179" t="str">
        <f>IF(B45="","",IF(#REF!="","",IF(#REF!="Cumpre","Ok",IF(#REF!="Non Cumpre","Non","Revisar"))))</f>
        <v/>
      </c>
      <c r="CZ45" s="26"/>
      <c r="DA45" s="26"/>
      <c r="DB45" s="26"/>
      <c r="DC45" s="26"/>
      <c r="DD45" s="26"/>
      <c r="DE45" s="26"/>
      <c r="DF45" s="26"/>
      <c r="DG45" s="26"/>
      <c r="DH45" s="26"/>
      <c r="DI45" s="26"/>
      <c r="DJ45" s="26"/>
      <c r="DK45" s="26"/>
      <c r="DL45" s="26"/>
      <c r="DM45" s="26"/>
      <c r="DN45" s="26"/>
    </row>
    <row r="46" spans="1:118" ht="12.95" customHeight="1" x14ac:dyDescent="0.2">
      <c r="A46" s="182"/>
      <c r="B46" s="183"/>
      <c r="C46" s="180"/>
      <c r="D46" s="180"/>
      <c r="E46" s="183"/>
      <c r="F46" s="184"/>
      <c r="G46" s="184"/>
      <c r="H46" s="188"/>
      <c r="I46" s="180"/>
      <c r="J46" s="181"/>
      <c r="K46" s="186"/>
      <c r="L46" s="180"/>
      <c r="M46" s="180"/>
      <c r="N46" s="181"/>
      <c r="O46" s="181"/>
      <c r="P46" s="181"/>
      <c r="BO46" s="179"/>
      <c r="BP46" s="179"/>
      <c r="BQ46" s="179"/>
      <c r="BR46" s="179"/>
      <c r="BS46" s="179"/>
      <c r="BT46" s="179"/>
      <c r="BU46" s="179"/>
      <c r="BV46" s="179"/>
      <c r="BW46" s="179"/>
      <c r="BX46" s="179"/>
      <c r="BY46" s="179"/>
      <c r="BZ46" s="179"/>
      <c r="CA46" s="179"/>
      <c r="CB46" s="179"/>
      <c r="CC46" s="179"/>
    </row>
    <row r="47" spans="1:118" ht="12.95" customHeight="1" x14ac:dyDescent="0.2">
      <c r="A47" s="182"/>
      <c r="B47" s="183"/>
      <c r="C47" s="180"/>
      <c r="D47" s="180"/>
      <c r="E47" s="183"/>
      <c r="F47" s="184"/>
      <c r="G47" s="184"/>
      <c r="H47" s="188"/>
      <c r="I47" s="180"/>
      <c r="J47" s="181"/>
      <c r="K47" s="186"/>
      <c r="L47" s="180"/>
      <c r="M47" s="180"/>
      <c r="N47" s="181"/>
      <c r="O47" s="181"/>
      <c r="P47" s="181"/>
      <c r="BO47" s="179"/>
      <c r="BP47" s="179"/>
      <c r="BQ47" s="179"/>
      <c r="BR47" s="179"/>
      <c r="BS47" s="179"/>
      <c r="BT47" s="179"/>
      <c r="BU47" s="179"/>
      <c r="BV47" s="179"/>
      <c r="BW47" s="179"/>
      <c r="BX47" s="179"/>
      <c r="BY47" s="179"/>
      <c r="BZ47" s="179"/>
      <c r="CA47" s="179"/>
      <c r="CB47" s="179"/>
      <c r="CC47" s="179"/>
    </row>
    <row r="48" spans="1:118" ht="12.95" customHeight="1" x14ac:dyDescent="0.2">
      <c r="A48" s="182"/>
      <c r="B48" s="183"/>
      <c r="C48" s="180"/>
      <c r="D48" s="180"/>
      <c r="E48" s="183"/>
      <c r="F48" s="184"/>
      <c r="G48" s="184"/>
      <c r="H48" s="188"/>
      <c r="I48" s="180"/>
      <c r="J48" s="181"/>
      <c r="K48" s="187"/>
      <c r="L48" s="180"/>
      <c r="M48" s="180"/>
      <c r="N48" s="181"/>
      <c r="O48" s="181"/>
      <c r="P48" s="181"/>
      <c r="BO48" s="179"/>
      <c r="BP48" s="179"/>
      <c r="BQ48" s="179"/>
      <c r="BR48" s="179"/>
      <c r="BS48" s="179"/>
      <c r="BT48" s="179"/>
      <c r="BU48" s="179"/>
      <c r="BV48" s="179"/>
      <c r="BW48" s="179"/>
      <c r="BX48" s="179"/>
      <c r="BY48" s="179"/>
      <c r="BZ48" s="179"/>
      <c r="CA48" s="179"/>
      <c r="CB48" s="179"/>
      <c r="CC48" s="179"/>
    </row>
    <row r="49" spans="1:118" s="25" customFormat="1" ht="12.95" customHeight="1" x14ac:dyDescent="0.2">
      <c r="A49" s="182">
        <v>11</v>
      </c>
      <c r="B49" s="183"/>
      <c r="C49" s="180"/>
      <c r="D49" s="180"/>
      <c r="E49" s="183"/>
      <c r="F49" s="184"/>
      <c r="G49" s="184"/>
      <c r="H49" s="188"/>
      <c r="I49" s="180"/>
      <c r="J49" s="181" t="str">
        <f t="shared" ref="J49" si="37">IF(G49="","",I49/G49)</f>
        <v/>
      </c>
      <c r="K49" s="185"/>
      <c r="L49" s="180"/>
      <c r="M49" s="180"/>
      <c r="N49" s="181" t="str">
        <f t="shared" ref="N49" si="38">IF(B49="","",C49*F49*I49)</f>
        <v/>
      </c>
      <c r="O49" s="181" t="str">
        <f t="shared" ref="O49" si="39">IF(B49="","",((1+H49)*C49*G49*F49))</f>
        <v/>
      </c>
      <c r="P49" s="181" t="str">
        <f t="shared" ref="P49" si="40">IF(B49="","",M49*(O49/1000))</f>
        <v/>
      </c>
      <c r="BO49" s="179" t="str">
        <f>IF(B49="","",IF(H49="","",IF(H49&gt;0.25,"Revisar","Ok")))</f>
        <v/>
      </c>
      <c r="BP49" s="179" t="str">
        <f>IF(B49="","",IF(M49="","",IF(M49&gt;8760,"Incoherente",IF(M49&gt;5000,"Revisar","Ok"))))</f>
        <v/>
      </c>
      <c r="BQ49" s="179" t="str">
        <f>IF(B49="","",IF(#REF!="","",IF(#REF!&gt;0.25,"Revisar","Ok")))</f>
        <v/>
      </c>
      <c r="BR49" s="179" t="str">
        <f>IF(B49="","",IF(#REF!="","",IF(#REF!&gt;8760,"Incoherente",IF(#REF!&gt;5000,"Revisar","Ok"))))</f>
        <v/>
      </c>
      <c r="BS49" s="179" t="str">
        <f>IF(B49="","",IF(#REF!=M49,"Ok","Revisar"))</f>
        <v/>
      </c>
      <c r="BT49" s="179" t="str">
        <f>IF(B49="","",IF(#REF!="","",LOOKUP(#REF!,Esixencias,$D$225:$D$232)))</f>
        <v/>
      </c>
      <c r="BU49" s="179" t="str">
        <f>IF(B49="","",IF(#REF!&lt;BT49,"Revisar","Ok"))</f>
        <v/>
      </c>
      <c r="BV49" s="179" t="str">
        <f>IF(B49="","",IF(#REF!&lt;#REF!,"Revisar","Ok"))</f>
        <v/>
      </c>
      <c r="BW49" s="179" t="str">
        <f>IF(B49="","",IF(#REF!&gt;#REF!,"Revisar","Ok"))</f>
        <v/>
      </c>
      <c r="BX49" s="179" t="str">
        <f>IF(B49="","",IF(#REF!&lt;#REF!,"Revisar","Ok"))</f>
        <v/>
      </c>
      <c r="BY49" s="179" t="str">
        <f>IF(B49="","",IF(#REF!&gt;#REF!,"Revisar","Ok"))</f>
        <v/>
      </c>
      <c r="BZ49" s="179" t="str">
        <f>IF(B49="","",IF(#REF!&gt;#REF!,"Revisar","Ok"))</f>
        <v/>
      </c>
      <c r="CA49" s="179" t="str">
        <f>IF(B49="","",IF(#REF!="","",IF(#REF!="Cumpre","Ok",IF(#REF!="Non Cumpre","Non","Revisar"))))</f>
        <v/>
      </c>
      <c r="CB49" s="179" t="str">
        <f>IF(B49="","",IF(#REF!="","",IF(#REF!="Cumpre","Ok",IF(#REF!="Non Cumpre","Non","Revisar"))))</f>
        <v/>
      </c>
      <c r="CC49" s="179" t="str">
        <f>IF(B49="","",IF(#REF!="","",IF(#REF!="Cumpre","Ok",IF(#REF!="Non Cumpre","Non","Revisar"))))</f>
        <v/>
      </c>
      <c r="CZ49" s="26"/>
      <c r="DA49" s="26"/>
      <c r="DB49" s="26"/>
      <c r="DC49" s="26"/>
      <c r="DD49" s="26"/>
      <c r="DE49" s="26"/>
      <c r="DF49" s="26"/>
      <c r="DG49" s="26"/>
      <c r="DH49" s="26"/>
      <c r="DI49" s="26"/>
      <c r="DJ49" s="26"/>
      <c r="DK49" s="26"/>
      <c r="DL49" s="26"/>
      <c r="DM49" s="26"/>
      <c r="DN49" s="26"/>
    </row>
    <row r="50" spans="1:118" ht="12.95" customHeight="1" x14ac:dyDescent="0.2">
      <c r="A50" s="182"/>
      <c r="B50" s="183"/>
      <c r="C50" s="180"/>
      <c r="D50" s="180"/>
      <c r="E50" s="183"/>
      <c r="F50" s="184"/>
      <c r="G50" s="184"/>
      <c r="H50" s="188"/>
      <c r="I50" s="180"/>
      <c r="J50" s="181"/>
      <c r="K50" s="186"/>
      <c r="L50" s="180"/>
      <c r="M50" s="180"/>
      <c r="N50" s="181"/>
      <c r="O50" s="181"/>
      <c r="P50" s="181"/>
      <c r="BO50" s="179"/>
      <c r="BP50" s="179"/>
      <c r="BQ50" s="179"/>
      <c r="BR50" s="179"/>
      <c r="BS50" s="179"/>
      <c r="BT50" s="179"/>
      <c r="BU50" s="179"/>
      <c r="BV50" s="179"/>
      <c r="BW50" s="179"/>
      <c r="BX50" s="179"/>
      <c r="BY50" s="179"/>
      <c r="BZ50" s="179"/>
      <c r="CA50" s="179"/>
      <c r="CB50" s="179"/>
      <c r="CC50" s="179"/>
    </row>
    <row r="51" spans="1:118" ht="12.95" customHeight="1" x14ac:dyDescent="0.2">
      <c r="A51" s="182"/>
      <c r="B51" s="183"/>
      <c r="C51" s="180"/>
      <c r="D51" s="180"/>
      <c r="E51" s="183"/>
      <c r="F51" s="184"/>
      <c r="G51" s="184"/>
      <c r="H51" s="188"/>
      <c r="I51" s="180"/>
      <c r="J51" s="181"/>
      <c r="K51" s="186"/>
      <c r="L51" s="180"/>
      <c r="M51" s="180"/>
      <c r="N51" s="181"/>
      <c r="O51" s="181"/>
      <c r="P51" s="181"/>
      <c r="BO51" s="179"/>
      <c r="BP51" s="179"/>
      <c r="BQ51" s="179"/>
      <c r="BR51" s="179"/>
      <c r="BS51" s="179"/>
      <c r="BT51" s="179"/>
      <c r="BU51" s="179"/>
      <c r="BV51" s="179"/>
      <c r="BW51" s="179"/>
      <c r="BX51" s="179"/>
      <c r="BY51" s="179"/>
      <c r="BZ51" s="179"/>
      <c r="CA51" s="179"/>
      <c r="CB51" s="179"/>
      <c r="CC51" s="179"/>
    </row>
    <row r="52" spans="1:118" ht="12.95" customHeight="1" x14ac:dyDescent="0.2">
      <c r="A52" s="182"/>
      <c r="B52" s="183"/>
      <c r="C52" s="180"/>
      <c r="D52" s="180"/>
      <c r="E52" s="183"/>
      <c r="F52" s="184"/>
      <c r="G52" s="184"/>
      <c r="H52" s="188"/>
      <c r="I52" s="180"/>
      <c r="J52" s="181"/>
      <c r="K52" s="187"/>
      <c r="L52" s="180"/>
      <c r="M52" s="180"/>
      <c r="N52" s="181"/>
      <c r="O52" s="181"/>
      <c r="P52" s="181"/>
      <c r="BO52" s="179"/>
      <c r="BP52" s="179"/>
      <c r="BQ52" s="179"/>
      <c r="BR52" s="179"/>
      <c r="BS52" s="179"/>
      <c r="BT52" s="179"/>
      <c r="BU52" s="179"/>
      <c r="BV52" s="179"/>
      <c r="BW52" s="179"/>
      <c r="BX52" s="179"/>
      <c r="BY52" s="179"/>
      <c r="BZ52" s="179"/>
      <c r="CA52" s="179"/>
      <c r="CB52" s="179"/>
      <c r="CC52" s="179"/>
    </row>
    <row r="53" spans="1:118" s="25" customFormat="1" ht="12.95" customHeight="1" x14ac:dyDescent="0.2">
      <c r="A53" s="182">
        <v>12</v>
      </c>
      <c r="B53" s="183"/>
      <c r="C53" s="180"/>
      <c r="D53" s="180"/>
      <c r="E53" s="183"/>
      <c r="F53" s="184"/>
      <c r="G53" s="184"/>
      <c r="H53" s="188"/>
      <c r="I53" s="180"/>
      <c r="J53" s="181" t="str">
        <f t="shared" ref="J53" si="41">IF(G53="","",I53/G53)</f>
        <v/>
      </c>
      <c r="K53" s="185"/>
      <c r="L53" s="180"/>
      <c r="M53" s="180"/>
      <c r="N53" s="181" t="str">
        <f t="shared" ref="N53" si="42">IF(B53="","",C53*F53*I53)</f>
        <v/>
      </c>
      <c r="O53" s="181" t="str">
        <f t="shared" ref="O53" si="43">IF(B53="","",((1+H53)*C53*G53*F53))</f>
        <v/>
      </c>
      <c r="P53" s="181" t="str">
        <f t="shared" ref="P53" si="44">IF(B53="","",M53*(O53/1000))</f>
        <v/>
      </c>
      <c r="BO53" s="179" t="str">
        <f>IF(B53="","",IF(H53="","",IF(H53&gt;0.25,"Revisar","Ok")))</f>
        <v/>
      </c>
      <c r="BP53" s="179" t="str">
        <f>IF(B53="","",IF(M53="","",IF(M53&gt;8760,"Incoherente",IF(M53&gt;5000,"Revisar","Ok"))))</f>
        <v/>
      </c>
      <c r="BQ53" s="179" t="str">
        <f>IF(B53="","",IF(#REF!="","",IF(#REF!&gt;0.25,"Revisar","Ok")))</f>
        <v/>
      </c>
      <c r="BR53" s="179" t="str">
        <f>IF(B53="","",IF(#REF!="","",IF(#REF!&gt;8760,"Incoherente",IF(#REF!&gt;5000,"Revisar","Ok"))))</f>
        <v/>
      </c>
      <c r="BS53" s="179" t="str">
        <f>IF(B53="","",IF(#REF!=M53,"Ok","Revisar"))</f>
        <v/>
      </c>
      <c r="BT53" s="179" t="str">
        <f>IF(B53="","",IF(#REF!="","",LOOKUP(#REF!,Esixencias,$D$225:$D$232)))</f>
        <v/>
      </c>
      <c r="BU53" s="179" t="str">
        <f>IF(B53="","",IF(#REF!&lt;BT53,"Revisar","Ok"))</f>
        <v/>
      </c>
      <c r="BV53" s="179" t="str">
        <f>IF(B53="","",IF(#REF!&lt;#REF!,"Revisar","Ok"))</f>
        <v/>
      </c>
      <c r="BW53" s="179" t="str">
        <f>IF(B53="","",IF(#REF!&gt;#REF!,"Revisar","Ok"))</f>
        <v/>
      </c>
      <c r="BX53" s="179" t="str">
        <f>IF(B53="","",IF(#REF!&lt;#REF!,"Revisar","Ok"))</f>
        <v/>
      </c>
      <c r="BY53" s="179" t="str">
        <f>IF(B53="","",IF(#REF!&gt;#REF!,"Revisar","Ok"))</f>
        <v/>
      </c>
      <c r="BZ53" s="179" t="str">
        <f>IF(B53="","",IF(#REF!&gt;#REF!,"Revisar","Ok"))</f>
        <v/>
      </c>
      <c r="CA53" s="179" t="str">
        <f>IF(B53="","",IF(#REF!="","",IF(#REF!="Cumpre","Ok",IF(#REF!="Non Cumpre","Non","Revisar"))))</f>
        <v/>
      </c>
      <c r="CB53" s="179" t="str">
        <f>IF(B53="","",IF(#REF!="","",IF(#REF!="Cumpre","Ok",IF(#REF!="Non Cumpre","Non","Revisar"))))</f>
        <v/>
      </c>
      <c r="CC53" s="179" t="str">
        <f>IF(B53="","",IF(#REF!="","",IF(#REF!="Cumpre","Ok",IF(#REF!="Non Cumpre","Non","Revisar"))))</f>
        <v/>
      </c>
      <c r="CZ53" s="26"/>
      <c r="DA53" s="26"/>
      <c r="DB53" s="26"/>
      <c r="DC53" s="26"/>
      <c r="DD53" s="26"/>
      <c r="DE53" s="26"/>
      <c r="DF53" s="26"/>
      <c r="DG53" s="26"/>
      <c r="DH53" s="26"/>
      <c r="DI53" s="26"/>
      <c r="DJ53" s="26"/>
      <c r="DK53" s="26"/>
      <c r="DL53" s="26"/>
      <c r="DM53" s="26"/>
      <c r="DN53" s="26"/>
    </row>
    <row r="54" spans="1:118" ht="12.95" customHeight="1" x14ac:dyDescent="0.2">
      <c r="A54" s="182"/>
      <c r="B54" s="183"/>
      <c r="C54" s="180"/>
      <c r="D54" s="180"/>
      <c r="E54" s="183"/>
      <c r="F54" s="184"/>
      <c r="G54" s="184"/>
      <c r="H54" s="188"/>
      <c r="I54" s="180"/>
      <c r="J54" s="181"/>
      <c r="K54" s="186"/>
      <c r="L54" s="180"/>
      <c r="M54" s="180"/>
      <c r="N54" s="181"/>
      <c r="O54" s="181"/>
      <c r="P54" s="181"/>
      <c r="BO54" s="179"/>
      <c r="BP54" s="179"/>
      <c r="BQ54" s="179"/>
      <c r="BR54" s="179"/>
      <c r="BS54" s="179"/>
      <c r="BT54" s="179"/>
      <c r="BU54" s="179"/>
      <c r="BV54" s="179"/>
      <c r="BW54" s="179"/>
      <c r="BX54" s="179"/>
      <c r="BY54" s="179"/>
      <c r="BZ54" s="179"/>
      <c r="CA54" s="179"/>
      <c r="CB54" s="179"/>
      <c r="CC54" s="179"/>
    </row>
    <row r="55" spans="1:118" ht="12.95" customHeight="1" x14ac:dyDescent="0.2">
      <c r="A55" s="182"/>
      <c r="B55" s="183"/>
      <c r="C55" s="180"/>
      <c r="D55" s="180"/>
      <c r="E55" s="183"/>
      <c r="F55" s="184"/>
      <c r="G55" s="184"/>
      <c r="H55" s="188"/>
      <c r="I55" s="180"/>
      <c r="J55" s="181"/>
      <c r="K55" s="186"/>
      <c r="L55" s="180"/>
      <c r="M55" s="180"/>
      <c r="N55" s="181"/>
      <c r="O55" s="181"/>
      <c r="P55" s="181"/>
      <c r="BO55" s="179"/>
      <c r="BP55" s="179"/>
      <c r="BQ55" s="179"/>
      <c r="BR55" s="179"/>
      <c r="BS55" s="179"/>
      <c r="BT55" s="179"/>
      <c r="BU55" s="179"/>
      <c r="BV55" s="179"/>
      <c r="BW55" s="179"/>
      <c r="BX55" s="179"/>
      <c r="BY55" s="179"/>
      <c r="BZ55" s="179"/>
      <c r="CA55" s="179"/>
      <c r="CB55" s="179"/>
      <c r="CC55" s="179"/>
    </row>
    <row r="56" spans="1:118" ht="12.95" customHeight="1" x14ac:dyDescent="0.2">
      <c r="A56" s="182"/>
      <c r="B56" s="183"/>
      <c r="C56" s="180"/>
      <c r="D56" s="180"/>
      <c r="E56" s="183"/>
      <c r="F56" s="184"/>
      <c r="G56" s="184"/>
      <c r="H56" s="188"/>
      <c r="I56" s="180"/>
      <c r="J56" s="181"/>
      <c r="K56" s="187"/>
      <c r="L56" s="180"/>
      <c r="M56" s="180"/>
      <c r="N56" s="181"/>
      <c r="O56" s="181"/>
      <c r="P56" s="181"/>
      <c r="BO56" s="179"/>
      <c r="BP56" s="179"/>
      <c r="BQ56" s="179"/>
      <c r="BR56" s="179"/>
      <c r="BS56" s="179"/>
      <c r="BT56" s="179"/>
      <c r="BU56" s="179"/>
      <c r="BV56" s="179"/>
      <c r="BW56" s="179"/>
      <c r="BX56" s="179"/>
      <c r="BY56" s="179"/>
      <c r="BZ56" s="179"/>
      <c r="CA56" s="179"/>
      <c r="CB56" s="179"/>
      <c r="CC56" s="179"/>
    </row>
    <row r="57" spans="1:118" s="25" customFormat="1" ht="12.95" customHeight="1" x14ac:dyDescent="0.2">
      <c r="A57" s="182">
        <v>13</v>
      </c>
      <c r="B57" s="183"/>
      <c r="C57" s="180"/>
      <c r="D57" s="180"/>
      <c r="E57" s="183"/>
      <c r="F57" s="184"/>
      <c r="G57" s="184"/>
      <c r="H57" s="188"/>
      <c r="I57" s="180"/>
      <c r="J57" s="181" t="str">
        <f t="shared" ref="J57" si="45">IF(G57="","",I57/G57)</f>
        <v/>
      </c>
      <c r="K57" s="185"/>
      <c r="L57" s="180"/>
      <c r="M57" s="180"/>
      <c r="N57" s="181" t="str">
        <f t="shared" ref="N57" si="46">IF(B57="","",C57*F57*I57)</f>
        <v/>
      </c>
      <c r="O57" s="181" t="str">
        <f t="shared" ref="O57" si="47">IF(B57="","",((1+H57)*C57*G57*F57))</f>
        <v/>
      </c>
      <c r="P57" s="181" t="str">
        <f t="shared" ref="P57" si="48">IF(B57="","",M57*(O57/1000))</f>
        <v/>
      </c>
      <c r="BO57" s="179" t="str">
        <f>IF(B57="","",IF(H57="","",IF(H57&gt;0.25,"Revisar","Ok")))</f>
        <v/>
      </c>
      <c r="BP57" s="179" t="str">
        <f>IF(B57="","",IF(M57="","",IF(M57&gt;8760,"Incoherente",IF(M57&gt;5000,"Revisar","Ok"))))</f>
        <v/>
      </c>
      <c r="BQ57" s="179" t="str">
        <f>IF(B57="","",IF(#REF!="","",IF(#REF!&gt;0.25,"Revisar","Ok")))</f>
        <v/>
      </c>
      <c r="BR57" s="179" t="str">
        <f>IF(B57="","",IF(#REF!="","",IF(#REF!&gt;8760,"Incoherente",IF(#REF!&gt;5000,"Revisar","Ok"))))</f>
        <v/>
      </c>
      <c r="BS57" s="179" t="str">
        <f>IF(B57="","",IF(#REF!=M57,"Ok","Revisar"))</f>
        <v/>
      </c>
      <c r="BT57" s="179" t="str">
        <f>IF(B57="","",IF(#REF!="","",LOOKUP(#REF!,Esixencias,$D$225:$D$232)))</f>
        <v/>
      </c>
      <c r="BU57" s="179" t="str">
        <f>IF(B57="","",IF(#REF!&lt;BT57,"Revisar","Ok"))</f>
        <v/>
      </c>
      <c r="BV57" s="179" t="str">
        <f>IF(B57="","",IF(#REF!&lt;#REF!,"Revisar","Ok"))</f>
        <v/>
      </c>
      <c r="BW57" s="179" t="str">
        <f>IF(B57="","",IF(#REF!&gt;#REF!,"Revisar","Ok"))</f>
        <v/>
      </c>
      <c r="BX57" s="179" t="str">
        <f>IF(B57="","",IF(#REF!&lt;#REF!,"Revisar","Ok"))</f>
        <v/>
      </c>
      <c r="BY57" s="179" t="str">
        <f>IF(B57="","",IF(#REF!&gt;#REF!,"Revisar","Ok"))</f>
        <v/>
      </c>
      <c r="BZ57" s="179" t="str">
        <f>IF(B57="","",IF(#REF!&gt;#REF!,"Revisar","Ok"))</f>
        <v/>
      </c>
      <c r="CA57" s="179" t="str">
        <f>IF(B57="","",IF(#REF!="","",IF(#REF!="Cumpre","Ok",IF(#REF!="Non Cumpre","Non","Revisar"))))</f>
        <v/>
      </c>
      <c r="CB57" s="179" t="str">
        <f>IF(B57="","",IF(#REF!="","",IF(#REF!="Cumpre","Ok",IF(#REF!="Non Cumpre","Non","Revisar"))))</f>
        <v/>
      </c>
      <c r="CC57" s="179" t="str">
        <f>IF(B57="","",IF(#REF!="","",IF(#REF!="Cumpre","Ok",IF(#REF!="Non Cumpre","Non","Revisar"))))</f>
        <v/>
      </c>
      <c r="CZ57" s="26"/>
      <c r="DA57" s="26"/>
      <c r="DB57" s="26"/>
      <c r="DC57" s="26"/>
      <c r="DD57" s="26"/>
      <c r="DE57" s="26"/>
      <c r="DF57" s="26"/>
      <c r="DG57" s="26"/>
      <c r="DH57" s="26"/>
      <c r="DI57" s="26"/>
      <c r="DJ57" s="26"/>
      <c r="DK57" s="26"/>
      <c r="DL57" s="26"/>
      <c r="DM57" s="26"/>
      <c r="DN57" s="26"/>
    </row>
    <row r="58" spans="1:118" ht="12.95" customHeight="1" x14ac:dyDescent="0.2">
      <c r="A58" s="182"/>
      <c r="B58" s="183"/>
      <c r="C58" s="180"/>
      <c r="D58" s="180"/>
      <c r="E58" s="183"/>
      <c r="F58" s="184"/>
      <c r="G58" s="184"/>
      <c r="H58" s="188"/>
      <c r="I58" s="180"/>
      <c r="J58" s="181"/>
      <c r="K58" s="186"/>
      <c r="L58" s="180"/>
      <c r="M58" s="180"/>
      <c r="N58" s="181"/>
      <c r="O58" s="181"/>
      <c r="P58" s="181"/>
      <c r="BO58" s="179"/>
      <c r="BP58" s="179"/>
      <c r="BQ58" s="179"/>
      <c r="BR58" s="179"/>
      <c r="BS58" s="179"/>
      <c r="BT58" s="179"/>
      <c r="BU58" s="179"/>
      <c r="BV58" s="179"/>
      <c r="BW58" s="179"/>
      <c r="BX58" s="179"/>
      <c r="BY58" s="179"/>
      <c r="BZ58" s="179"/>
      <c r="CA58" s="179"/>
      <c r="CB58" s="179"/>
      <c r="CC58" s="179"/>
    </row>
    <row r="59" spans="1:118" ht="12.95" customHeight="1" x14ac:dyDescent="0.2">
      <c r="A59" s="182"/>
      <c r="B59" s="183"/>
      <c r="C59" s="180"/>
      <c r="D59" s="180"/>
      <c r="E59" s="183"/>
      <c r="F59" s="184"/>
      <c r="G59" s="184"/>
      <c r="H59" s="188"/>
      <c r="I59" s="180"/>
      <c r="J59" s="181"/>
      <c r="K59" s="186"/>
      <c r="L59" s="180"/>
      <c r="M59" s="180"/>
      <c r="N59" s="181"/>
      <c r="O59" s="181"/>
      <c r="P59" s="181"/>
      <c r="BO59" s="179"/>
      <c r="BP59" s="179"/>
      <c r="BQ59" s="179"/>
      <c r="BR59" s="179"/>
      <c r="BS59" s="179"/>
      <c r="BT59" s="179"/>
      <c r="BU59" s="179"/>
      <c r="BV59" s="179"/>
      <c r="BW59" s="179"/>
      <c r="BX59" s="179"/>
      <c r="BY59" s="179"/>
      <c r="BZ59" s="179"/>
      <c r="CA59" s="179"/>
      <c r="CB59" s="179"/>
      <c r="CC59" s="179"/>
    </row>
    <row r="60" spans="1:118" ht="12.95" customHeight="1" x14ac:dyDescent="0.2">
      <c r="A60" s="182"/>
      <c r="B60" s="183"/>
      <c r="C60" s="180"/>
      <c r="D60" s="180"/>
      <c r="E60" s="183"/>
      <c r="F60" s="184"/>
      <c r="G60" s="184"/>
      <c r="H60" s="188"/>
      <c r="I60" s="180"/>
      <c r="J60" s="181"/>
      <c r="K60" s="187"/>
      <c r="L60" s="180"/>
      <c r="M60" s="180"/>
      <c r="N60" s="181"/>
      <c r="O60" s="181"/>
      <c r="P60" s="181"/>
      <c r="BO60" s="179"/>
      <c r="BP60" s="179"/>
      <c r="BQ60" s="179"/>
      <c r="BR60" s="179"/>
      <c r="BS60" s="179"/>
      <c r="BT60" s="179"/>
      <c r="BU60" s="179"/>
      <c r="BV60" s="179"/>
      <c r="BW60" s="179"/>
      <c r="BX60" s="179"/>
      <c r="BY60" s="179"/>
      <c r="BZ60" s="179"/>
      <c r="CA60" s="179"/>
      <c r="CB60" s="179"/>
      <c r="CC60" s="179"/>
    </row>
    <row r="61" spans="1:118" s="25" customFormat="1" ht="12.95" customHeight="1" x14ac:dyDescent="0.2">
      <c r="A61" s="182">
        <v>14</v>
      </c>
      <c r="B61" s="183"/>
      <c r="C61" s="180"/>
      <c r="D61" s="180"/>
      <c r="E61" s="183"/>
      <c r="F61" s="184"/>
      <c r="G61" s="184"/>
      <c r="H61" s="188"/>
      <c r="I61" s="180"/>
      <c r="J61" s="181" t="str">
        <f t="shared" ref="J61" si="49">IF(G61="","",I61/G61)</f>
        <v/>
      </c>
      <c r="K61" s="185"/>
      <c r="L61" s="180"/>
      <c r="M61" s="180"/>
      <c r="N61" s="181" t="str">
        <f t="shared" ref="N61" si="50">IF(B61="","",C61*F61*I61)</f>
        <v/>
      </c>
      <c r="O61" s="181" t="str">
        <f t="shared" ref="O61" si="51">IF(B61="","",((1+H61)*C61*G61*F61))</f>
        <v/>
      </c>
      <c r="P61" s="181" t="str">
        <f t="shared" ref="P61" si="52">IF(B61="","",M61*(O61/1000))</f>
        <v/>
      </c>
      <c r="BO61" s="179" t="str">
        <f>IF(B61="","",IF(H61="","",IF(H61&gt;0.25,"Revisar","Ok")))</f>
        <v/>
      </c>
      <c r="BP61" s="179" t="str">
        <f>IF(B61="","",IF(M61="","",IF(M61&gt;8760,"Incoherente",IF(M61&gt;5000,"Revisar","Ok"))))</f>
        <v/>
      </c>
      <c r="BQ61" s="179" t="str">
        <f>IF(B61="","",IF(#REF!="","",IF(#REF!&gt;0.25,"Revisar","Ok")))</f>
        <v/>
      </c>
      <c r="BR61" s="179" t="str">
        <f>IF(B61="","",IF(#REF!="","",IF(#REF!&gt;8760,"Incoherente",IF(#REF!&gt;5000,"Revisar","Ok"))))</f>
        <v/>
      </c>
      <c r="BS61" s="179" t="str">
        <f>IF(B61="","",IF(#REF!=M61,"Ok","Revisar"))</f>
        <v/>
      </c>
      <c r="BT61" s="179" t="str">
        <f>IF(B61="","",IF(#REF!="","",LOOKUP(#REF!,Esixencias,$D$225:$D$232)))</f>
        <v/>
      </c>
      <c r="BU61" s="179" t="str">
        <f>IF(B61="","",IF(#REF!&lt;BT61,"Revisar","Ok"))</f>
        <v/>
      </c>
      <c r="BV61" s="179" t="str">
        <f>IF(B61="","",IF(#REF!&lt;#REF!,"Revisar","Ok"))</f>
        <v/>
      </c>
      <c r="BW61" s="179" t="str">
        <f>IF(B61="","",IF(#REF!&gt;#REF!,"Revisar","Ok"))</f>
        <v/>
      </c>
      <c r="BX61" s="179" t="str">
        <f>IF(B61="","",IF(#REF!&lt;#REF!,"Revisar","Ok"))</f>
        <v/>
      </c>
      <c r="BY61" s="179" t="str">
        <f>IF(B61="","",IF(#REF!&gt;#REF!,"Revisar","Ok"))</f>
        <v/>
      </c>
      <c r="BZ61" s="179" t="str">
        <f>IF(B61="","",IF(#REF!&gt;#REF!,"Revisar","Ok"))</f>
        <v/>
      </c>
      <c r="CA61" s="179" t="str">
        <f>IF(B61="","",IF(#REF!="","",IF(#REF!="Cumpre","Ok",IF(#REF!="Non Cumpre","Non","Revisar"))))</f>
        <v/>
      </c>
      <c r="CB61" s="179" t="str">
        <f>IF(B61="","",IF(#REF!="","",IF(#REF!="Cumpre","Ok",IF(#REF!="Non Cumpre","Non","Revisar"))))</f>
        <v/>
      </c>
      <c r="CC61" s="179" t="str">
        <f>IF(B61="","",IF(#REF!="","",IF(#REF!="Cumpre","Ok",IF(#REF!="Non Cumpre","Non","Revisar"))))</f>
        <v/>
      </c>
      <c r="CZ61" s="26"/>
      <c r="DA61" s="26"/>
      <c r="DB61" s="26"/>
      <c r="DC61" s="26"/>
      <c r="DD61" s="26"/>
      <c r="DE61" s="26"/>
      <c r="DF61" s="26"/>
      <c r="DG61" s="26"/>
      <c r="DH61" s="26"/>
      <c r="DI61" s="26"/>
      <c r="DJ61" s="26"/>
      <c r="DK61" s="26"/>
      <c r="DL61" s="26"/>
      <c r="DM61" s="26"/>
      <c r="DN61" s="26"/>
    </row>
    <row r="62" spans="1:118" ht="12.95" customHeight="1" x14ac:dyDescent="0.2">
      <c r="A62" s="182"/>
      <c r="B62" s="183"/>
      <c r="C62" s="180"/>
      <c r="D62" s="180"/>
      <c r="E62" s="183"/>
      <c r="F62" s="184"/>
      <c r="G62" s="184"/>
      <c r="H62" s="188"/>
      <c r="I62" s="180"/>
      <c r="J62" s="181"/>
      <c r="K62" s="186"/>
      <c r="L62" s="180"/>
      <c r="M62" s="180"/>
      <c r="N62" s="181"/>
      <c r="O62" s="181"/>
      <c r="P62" s="181"/>
      <c r="BO62" s="179"/>
      <c r="BP62" s="179"/>
      <c r="BQ62" s="179"/>
      <c r="BR62" s="179"/>
      <c r="BS62" s="179"/>
      <c r="BT62" s="179"/>
      <c r="BU62" s="179"/>
      <c r="BV62" s="179"/>
      <c r="BW62" s="179"/>
      <c r="BX62" s="179"/>
      <c r="BY62" s="179"/>
      <c r="BZ62" s="179"/>
      <c r="CA62" s="179"/>
      <c r="CB62" s="179"/>
      <c r="CC62" s="179"/>
    </row>
    <row r="63" spans="1:118" ht="12.95" customHeight="1" x14ac:dyDescent="0.2">
      <c r="A63" s="182"/>
      <c r="B63" s="183"/>
      <c r="C63" s="180"/>
      <c r="D63" s="180"/>
      <c r="E63" s="183"/>
      <c r="F63" s="184"/>
      <c r="G63" s="184"/>
      <c r="H63" s="188"/>
      <c r="I63" s="180"/>
      <c r="J63" s="181"/>
      <c r="K63" s="186"/>
      <c r="L63" s="180"/>
      <c r="M63" s="180"/>
      <c r="N63" s="181"/>
      <c r="O63" s="181"/>
      <c r="P63" s="181"/>
      <c r="BO63" s="179"/>
      <c r="BP63" s="179"/>
      <c r="BQ63" s="179"/>
      <c r="BR63" s="179"/>
      <c r="BS63" s="179"/>
      <c r="BT63" s="179"/>
      <c r="BU63" s="179"/>
      <c r="BV63" s="179"/>
      <c r="BW63" s="179"/>
      <c r="BX63" s="179"/>
      <c r="BY63" s="179"/>
      <c r="BZ63" s="179"/>
      <c r="CA63" s="179"/>
      <c r="CB63" s="179"/>
      <c r="CC63" s="179"/>
    </row>
    <row r="64" spans="1:118" ht="12.95" customHeight="1" x14ac:dyDescent="0.2">
      <c r="A64" s="182"/>
      <c r="B64" s="183"/>
      <c r="C64" s="180"/>
      <c r="D64" s="180"/>
      <c r="E64" s="183"/>
      <c r="F64" s="184"/>
      <c r="G64" s="184"/>
      <c r="H64" s="188"/>
      <c r="I64" s="180"/>
      <c r="J64" s="181"/>
      <c r="K64" s="187"/>
      <c r="L64" s="180"/>
      <c r="M64" s="180"/>
      <c r="N64" s="181"/>
      <c r="O64" s="181"/>
      <c r="P64" s="181"/>
      <c r="BO64" s="179"/>
      <c r="BP64" s="179"/>
      <c r="BQ64" s="179"/>
      <c r="BR64" s="179"/>
      <c r="BS64" s="179"/>
      <c r="BT64" s="179"/>
      <c r="BU64" s="179"/>
      <c r="BV64" s="179"/>
      <c r="BW64" s="179"/>
      <c r="BX64" s="179"/>
      <c r="BY64" s="179"/>
      <c r="BZ64" s="179"/>
      <c r="CA64" s="179"/>
      <c r="CB64" s="179"/>
      <c r="CC64" s="179"/>
    </row>
    <row r="65" spans="1:118" s="25" customFormat="1" ht="12.95" customHeight="1" x14ac:dyDescent="0.2">
      <c r="A65" s="182">
        <v>15</v>
      </c>
      <c r="B65" s="183"/>
      <c r="C65" s="180"/>
      <c r="D65" s="180"/>
      <c r="E65" s="183"/>
      <c r="F65" s="184"/>
      <c r="G65" s="184"/>
      <c r="H65" s="188"/>
      <c r="I65" s="180"/>
      <c r="J65" s="181" t="str">
        <f t="shared" ref="J65" si="53">IF(G65="","",I65/G65)</f>
        <v/>
      </c>
      <c r="K65" s="185"/>
      <c r="L65" s="180"/>
      <c r="M65" s="180"/>
      <c r="N65" s="181" t="str">
        <f t="shared" ref="N65" si="54">IF(B65="","",C65*F65*I65)</f>
        <v/>
      </c>
      <c r="O65" s="181" t="str">
        <f t="shared" ref="O65" si="55">IF(B65="","",((1+H65)*C65*G65*F65))</f>
        <v/>
      </c>
      <c r="P65" s="181" t="str">
        <f t="shared" ref="P65" si="56">IF(B65="","",M65*(O65/1000))</f>
        <v/>
      </c>
      <c r="BO65" s="179" t="str">
        <f>IF(B65="","",IF(H65="","",IF(H65&gt;0.25,"Revisar","Ok")))</f>
        <v/>
      </c>
      <c r="BP65" s="179" t="str">
        <f>IF(B65="","",IF(M65="","",IF(M65&gt;8760,"Incoherente",IF(M65&gt;5000,"Revisar","Ok"))))</f>
        <v/>
      </c>
      <c r="BQ65" s="179" t="str">
        <f>IF(B65="","",IF(#REF!="","",IF(#REF!&gt;0.25,"Revisar","Ok")))</f>
        <v/>
      </c>
      <c r="BR65" s="179" t="str">
        <f>IF(B65="","",IF(#REF!="","",IF(#REF!&gt;8760,"Incoherente",IF(#REF!&gt;5000,"Revisar","Ok"))))</f>
        <v/>
      </c>
      <c r="BS65" s="179" t="str">
        <f>IF(B65="","",IF(#REF!=M65,"Ok","Revisar"))</f>
        <v/>
      </c>
      <c r="BT65" s="179" t="str">
        <f>IF(B65="","",IF(#REF!="","",LOOKUP(#REF!,Esixencias,$D$225:$D$232)))</f>
        <v/>
      </c>
      <c r="BU65" s="179" t="str">
        <f>IF(B65="","",IF(#REF!&lt;BT65,"Revisar","Ok"))</f>
        <v/>
      </c>
      <c r="BV65" s="179" t="str">
        <f>IF(B65="","",IF(#REF!&lt;#REF!,"Revisar","Ok"))</f>
        <v/>
      </c>
      <c r="BW65" s="179" t="str">
        <f>IF(B65="","",IF(#REF!&gt;#REF!,"Revisar","Ok"))</f>
        <v/>
      </c>
      <c r="BX65" s="179" t="str">
        <f>IF(B65="","",IF(#REF!&lt;#REF!,"Revisar","Ok"))</f>
        <v/>
      </c>
      <c r="BY65" s="179" t="str">
        <f>IF(B65="","",IF(#REF!&gt;#REF!,"Revisar","Ok"))</f>
        <v/>
      </c>
      <c r="BZ65" s="179" t="str">
        <f>IF(B65="","",IF(#REF!&gt;#REF!,"Revisar","Ok"))</f>
        <v/>
      </c>
      <c r="CA65" s="179" t="str">
        <f>IF(B65="","",IF(#REF!="","",IF(#REF!="Cumpre","Ok",IF(#REF!="Non Cumpre","Non","Revisar"))))</f>
        <v/>
      </c>
      <c r="CB65" s="179" t="str">
        <f>IF(B65="","",IF(#REF!="","",IF(#REF!="Cumpre","Ok",IF(#REF!="Non Cumpre","Non","Revisar"))))</f>
        <v/>
      </c>
      <c r="CC65" s="179" t="str">
        <f>IF(B65="","",IF(#REF!="","",IF(#REF!="Cumpre","Ok",IF(#REF!="Non Cumpre","Non","Revisar"))))</f>
        <v/>
      </c>
      <c r="CZ65" s="26"/>
      <c r="DA65" s="26"/>
      <c r="DB65" s="26"/>
      <c r="DC65" s="26"/>
      <c r="DD65" s="26"/>
      <c r="DE65" s="26"/>
      <c r="DF65" s="26"/>
      <c r="DG65" s="26"/>
      <c r="DH65" s="26"/>
      <c r="DI65" s="26"/>
      <c r="DJ65" s="26"/>
      <c r="DK65" s="26"/>
      <c r="DL65" s="26"/>
      <c r="DM65" s="26"/>
      <c r="DN65" s="26"/>
    </row>
    <row r="66" spans="1:118" ht="12.95" customHeight="1" x14ac:dyDescent="0.2">
      <c r="A66" s="182"/>
      <c r="B66" s="183"/>
      <c r="C66" s="180"/>
      <c r="D66" s="180"/>
      <c r="E66" s="183"/>
      <c r="F66" s="184"/>
      <c r="G66" s="184"/>
      <c r="H66" s="188"/>
      <c r="I66" s="180"/>
      <c r="J66" s="181"/>
      <c r="K66" s="186"/>
      <c r="L66" s="180"/>
      <c r="M66" s="180"/>
      <c r="N66" s="181"/>
      <c r="O66" s="181"/>
      <c r="P66" s="181"/>
      <c r="BO66" s="179"/>
      <c r="BP66" s="179"/>
      <c r="BQ66" s="179"/>
      <c r="BR66" s="179"/>
      <c r="BS66" s="179"/>
      <c r="BT66" s="179"/>
      <c r="BU66" s="179"/>
      <c r="BV66" s="179"/>
      <c r="BW66" s="179"/>
      <c r="BX66" s="179"/>
      <c r="BY66" s="179"/>
      <c r="BZ66" s="179"/>
      <c r="CA66" s="179"/>
      <c r="CB66" s="179"/>
      <c r="CC66" s="179"/>
    </row>
    <row r="67" spans="1:118" ht="12.95" customHeight="1" x14ac:dyDescent="0.2">
      <c r="A67" s="182"/>
      <c r="B67" s="183"/>
      <c r="C67" s="180"/>
      <c r="D67" s="180"/>
      <c r="E67" s="183"/>
      <c r="F67" s="184"/>
      <c r="G67" s="184"/>
      <c r="H67" s="188"/>
      <c r="I67" s="180"/>
      <c r="J67" s="181"/>
      <c r="K67" s="186"/>
      <c r="L67" s="180"/>
      <c r="M67" s="180"/>
      <c r="N67" s="181"/>
      <c r="O67" s="181"/>
      <c r="P67" s="181"/>
      <c r="BO67" s="179"/>
      <c r="BP67" s="179"/>
      <c r="BQ67" s="179"/>
      <c r="BR67" s="179"/>
      <c r="BS67" s="179"/>
      <c r="BT67" s="179"/>
      <c r="BU67" s="179"/>
      <c r="BV67" s="179"/>
      <c r="BW67" s="179"/>
      <c r="BX67" s="179"/>
      <c r="BY67" s="179"/>
      <c r="BZ67" s="179"/>
      <c r="CA67" s="179"/>
      <c r="CB67" s="179"/>
      <c r="CC67" s="179"/>
    </row>
    <row r="68" spans="1:118" ht="12.95" customHeight="1" x14ac:dyDescent="0.2">
      <c r="A68" s="182"/>
      <c r="B68" s="183"/>
      <c r="C68" s="180"/>
      <c r="D68" s="180"/>
      <c r="E68" s="183"/>
      <c r="F68" s="184"/>
      <c r="G68" s="184"/>
      <c r="H68" s="188"/>
      <c r="I68" s="180"/>
      <c r="J68" s="181"/>
      <c r="K68" s="187"/>
      <c r="L68" s="180"/>
      <c r="M68" s="180"/>
      <c r="N68" s="181"/>
      <c r="O68" s="181"/>
      <c r="P68" s="181"/>
      <c r="BO68" s="179"/>
      <c r="BP68" s="179"/>
      <c r="BQ68" s="179"/>
      <c r="BR68" s="179"/>
      <c r="BS68" s="179"/>
      <c r="BT68" s="179"/>
      <c r="BU68" s="179"/>
      <c r="BV68" s="179"/>
      <c r="BW68" s="179"/>
      <c r="BX68" s="179"/>
      <c r="BY68" s="179"/>
      <c r="BZ68" s="179"/>
      <c r="CA68" s="179"/>
      <c r="CB68" s="179"/>
      <c r="CC68" s="179"/>
    </row>
    <row r="69" spans="1:118" s="25" customFormat="1" ht="12.95" customHeight="1" x14ac:dyDescent="0.2">
      <c r="A69" s="182">
        <v>16</v>
      </c>
      <c r="B69" s="183"/>
      <c r="C69" s="180"/>
      <c r="D69" s="180"/>
      <c r="E69" s="183"/>
      <c r="F69" s="184"/>
      <c r="G69" s="184"/>
      <c r="H69" s="188"/>
      <c r="I69" s="180"/>
      <c r="J69" s="181" t="str">
        <f t="shared" ref="J69" si="57">IF(G69="","",I69/G69)</f>
        <v/>
      </c>
      <c r="K69" s="185"/>
      <c r="L69" s="180"/>
      <c r="M69" s="180"/>
      <c r="N69" s="181" t="str">
        <f t="shared" ref="N69" si="58">IF(B69="","",C69*F69*I69)</f>
        <v/>
      </c>
      <c r="O69" s="181" t="str">
        <f t="shared" ref="O69" si="59">IF(B69="","",((1+H69)*C69*G69*F69))</f>
        <v/>
      </c>
      <c r="P69" s="181" t="str">
        <f t="shared" ref="P69" si="60">IF(B69="","",M69*(O69/1000))</f>
        <v/>
      </c>
      <c r="BO69" s="179" t="str">
        <f>IF(B69="","",IF(H69="","",IF(H69&gt;0.25,"Revisar","Ok")))</f>
        <v/>
      </c>
      <c r="BP69" s="179" t="str">
        <f>IF(B69="","",IF(M69="","",IF(M69&gt;8760,"Incoherente",IF(M69&gt;5000,"Revisar","Ok"))))</f>
        <v/>
      </c>
      <c r="BQ69" s="179" t="str">
        <f>IF(B69="","",IF(#REF!="","",IF(#REF!&gt;0.25,"Revisar","Ok")))</f>
        <v/>
      </c>
      <c r="BR69" s="179" t="str">
        <f>IF(B69="","",IF(#REF!="","",IF(#REF!&gt;8760,"Incoherente",IF(#REF!&gt;5000,"Revisar","Ok"))))</f>
        <v/>
      </c>
      <c r="BS69" s="179" t="str">
        <f>IF(B69="","",IF(#REF!=M69,"Ok","Revisar"))</f>
        <v/>
      </c>
      <c r="BT69" s="179" t="str">
        <f>IF(B69="","",IF(#REF!="","",LOOKUP(#REF!,Esixencias,$D$225:$D$232)))</f>
        <v/>
      </c>
      <c r="BU69" s="179" t="str">
        <f>IF(B69="","",IF(#REF!&lt;BT69,"Revisar","Ok"))</f>
        <v/>
      </c>
      <c r="BV69" s="179" t="str">
        <f>IF(B69="","",IF(#REF!&lt;#REF!,"Revisar","Ok"))</f>
        <v/>
      </c>
      <c r="BW69" s="179" t="str">
        <f>IF(B69="","",IF(#REF!&gt;#REF!,"Revisar","Ok"))</f>
        <v/>
      </c>
      <c r="BX69" s="179" t="str">
        <f>IF(B69="","",IF(#REF!&lt;#REF!,"Revisar","Ok"))</f>
        <v/>
      </c>
      <c r="BY69" s="179" t="str">
        <f>IF(B69="","",IF(#REF!&gt;#REF!,"Revisar","Ok"))</f>
        <v/>
      </c>
      <c r="BZ69" s="179" t="str">
        <f>IF(B69="","",IF(#REF!&gt;#REF!,"Revisar","Ok"))</f>
        <v/>
      </c>
      <c r="CA69" s="179" t="str">
        <f>IF(B69="","",IF(#REF!="","",IF(#REF!="Cumpre","Ok",IF(#REF!="Non Cumpre","Non","Revisar"))))</f>
        <v/>
      </c>
      <c r="CB69" s="179" t="str">
        <f>IF(B69="","",IF(#REF!="","",IF(#REF!="Cumpre","Ok",IF(#REF!="Non Cumpre","Non","Revisar"))))</f>
        <v/>
      </c>
      <c r="CC69" s="179" t="str">
        <f>IF(B69="","",IF(#REF!="","",IF(#REF!="Cumpre","Ok",IF(#REF!="Non Cumpre","Non","Revisar"))))</f>
        <v/>
      </c>
      <c r="CZ69" s="26"/>
      <c r="DA69" s="26"/>
      <c r="DB69" s="26"/>
      <c r="DC69" s="26"/>
      <c r="DD69" s="26"/>
      <c r="DE69" s="26"/>
      <c r="DF69" s="26"/>
      <c r="DG69" s="26"/>
      <c r="DH69" s="26"/>
      <c r="DI69" s="26"/>
      <c r="DJ69" s="26"/>
      <c r="DK69" s="26"/>
      <c r="DL69" s="26"/>
      <c r="DM69" s="26"/>
      <c r="DN69" s="26"/>
    </row>
    <row r="70" spans="1:118" ht="12.95" customHeight="1" x14ac:dyDescent="0.2">
      <c r="A70" s="182"/>
      <c r="B70" s="183"/>
      <c r="C70" s="180"/>
      <c r="D70" s="180"/>
      <c r="E70" s="183"/>
      <c r="F70" s="184"/>
      <c r="G70" s="184"/>
      <c r="H70" s="188"/>
      <c r="I70" s="180"/>
      <c r="J70" s="181"/>
      <c r="K70" s="186"/>
      <c r="L70" s="180"/>
      <c r="M70" s="180"/>
      <c r="N70" s="181"/>
      <c r="O70" s="181"/>
      <c r="P70" s="181"/>
      <c r="BO70" s="179"/>
      <c r="BP70" s="179"/>
      <c r="BQ70" s="179"/>
      <c r="BR70" s="179"/>
      <c r="BS70" s="179"/>
      <c r="BT70" s="179"/>
      <c r="BU70" s="179"/>
      <c r="BV70" s="179"/>
      <c r="BW70" s="179"/>
      <c r="BX70" s="179"/>
      <c r="BY70" s="179"/>
      <c r="BZ70" s="179"/>
      <c r="CA70" s="179"/>
      <c r="CB70" s="179"/>
      <c r="CC70" s="179"/>
    </row>
    <row r="71" spans="1:118" ht="12.95" customHeight="1" x14ac:dyDescent="0.2">
      <c r="A71" s="182"/>
      <c r="B71" s="183"/>
      <c r="C71" s="180"/>
      <c r="D71" s="180"/>
      <c r="E71" s="183"/>
      <c r="F71" s="184"/>
      <c r="G71" s="184"/>
      <c r="H71" s="188"/>
      <c r="I71" s="180"/>
      <c r="J71" s="181"/>
      <c r="K71" s="186"/>
      <c r="L71" s="180"/>
      <c r="M71" s="180"/>
      <c r="N71" s="181"/>
      <c r="O71" s="181"/>
      <c r="P71" s="181"/>
      <c r="BO71" s="179"/>
      <c r="BP71" s="179"/>
      <c r="BQ71" s="179"/>
      <c r="BR71" s="179"/>
      <c r="BS71" s="179"/>
      <c r="BT71" s="179"/>
      <c r="BU71" s="179"/>
      <c r="BV71" s="179"/>
      <c r="BW71" s="179"/>
      <c r="BX71" s="179"/>
      <c r="BY71" s="179"/>
      <c r="BZ71" s="179"/>
      <c r="CA71" s="179"/>
      <c r="CB71" s="179"/>
      <c r="CC71" s="179"/>
    </row>
    <row r="72" spans="1:118" ht="12.95" customHeight="1" x14ac:dyDescent="0.2">
      <c r="A72" s="182"/>
      <c r="B72" s="183"/>
      <c r="C72" s="180"/>
      <c r="D72" s="180"/>
      <c r="E72" s="183"/>
      <c r="F72" s="184"/>
      <c r="G72" s="184"/>
      <c r="H72" s="188"/>
      <c r="I72" s="180"/>
      <c r="J72" s="181"/>
      <c r="K72" s="187"/>
      <c r="L72" s="180"/>
      <c r="M72" s="180"/>
      <c r="N72" s="181"/>
      <c r="O72" s="181"/>
      <c r="P72" s="181"/>
      <c r="BO72" s="179"/>
      <c r="BP72" s="179"/>
      <c r="BQ72" s="179"/>
      <c r="BR72" s="179"/>
      <c r="BS72" s="179"/>
      <c r="BT72" s="179"/>
      <c r="BU72" s="179"/>
      <c r="BV72" s="179"/>
      <c r="BW72" s="179"/>
      <c r="BX72" s="179"/>
      <c r="BY72" s="179"/>
      <c r="BZ72" s="179"/>
      <c r="CA72" s="179"/>
      <c r="CB72" s="179"/>
      <c r="CC72" s="179"/>
    </row>
    <row r="73" spans="1:118" s="25" customFormat="1" ht="12.95" customHeight="1" x14ac:dyDescent="0.2">
      <c r="A73" s="182">
        <v>17</v>
      </c>
      <c r="B73" s="183"/>
      <c r="C73" s="180"/>
      <c r="D73" s="180"/>
      <c r="E73" s="183"/>
      <c r="F73" s="184"/>
      <c r="G73" s="184"/>
      <c r="H73" s="188"/>
      <c r="I73" s="180"/>
      <c r="J73" s="181" t="str">
        <f t="shared" ref="J73" si="61">IF(G73="","",I73/G73)</f>
        <v/>
      </c>
      <c r="K73" s="185"/>
      <c r="L73" s="180"/>
      <c r="M73" s="180"/>
      <c r="N73" s="181" t="str">
        <f t="shared" ref="N73" si="62">IF(B73="","",C73*F73*I73)</f>
        <v/>
      </c>
      <c r="O73" s="181" t="str">
        <f t="shared" ref="O73" si="63">IF(B73="","",((1+H73)*C73*G73*F73))</f>
        <v/>
      </c>
      <c r="P73" s="181" t="str">
        <f t="shared" ref="P73" si="64">IF(B73="","",M73*(O73/1000))</f>
        <v/>
      </c>
      <c r="BO73" s="179" t="str">
        <f>IF(B73="","",IF(H73="","",IF(H73&gt;0.25,"Revisar","Ok")))</f>
        <v/>
      </c>
      <c r="BP73" s="179" t="str">
        <f>IF(B73="","",IF(M73="","",IF(M73&gt;8760,"Incoherente",IF(M73&gt;5000,"Revisar","Ok"))))</f>
        <v/>
      </c>
      <c r="BQ73" s="179" t="str">
        <f>IF(B73="","",IF(#REF!="","",IF(#REF!&gt;0.25,"Revisar","Ok")))</f>
        <v/>
      </c>
      <c r="BR73" s="179" t="str">
        <f>IF(B73="","",IF(#REF!="","",IF(#REF!&gt;8760,"Incoherente",IF(#REF!&gt;5000,"Revisar","Ok"))))</f>
        <v/>
      </c>
      <c r="BS73" s="179" t="str">
        <f>IF(B73="","",IF(#REF!=M73,"Ok","Revisar"))</f>
        <v/>
      </c>
      <c r="BT73" s="179" t="str">
        <f>IF(B73="","",IF(#REF!="","",LOOKUP(#REF!,Esixencias,$D$225:$D$232)))</f>
        <v/>
      </c>
      <c r="BU73" s="179" t="str">
        <f>IF(B73="","",IF(#REF!&lt;BT73,"Revisar","Ok"))</f>
        <v/>
      </c>
      <c r="BV73" s="179" t="str">
        <f>IF(B73="","",IF(#REF!&lt;#REF!,"Revisar","Ok"))</f>
        <v/>
      </c>
      <c r="BW73" s="179" t="str">
        <f>IF(B73="","",IF(#REF!&gt;#REF!,"Revisar","Ok"))</f>
        <v/>
      </c>
      <c r="BX73" s="179" t="str">
        <f>IF(B73="","",IF(#REF!&lt;#REF!,"Revisar","Ok"))</f>
        <v/>
      </c>
      <c r="BY73" s="179" t="str">
        <f>IF(B73="","",IF(#REF!&gt;#REF!,"Revisar","Ok"))</f>
        <v/>
      </c>
      <c r="BZ73" s="179" t="str">
        <f>IF(B73="","",IF(#REF!&gt;#REF!,"Revisar","Ok"))</f>
        <v/>
      </c>
      <c r="CA73" s="179" t="str">
        <f>IF(B73="","",IF(#REF!="","",IF(#REF!="Cumpre","Ok",IF(#REF!="Non Cumpre","Non","Revisar"))))</f>
        <v/>
      </c>
      <c r="CB73" s="179" t="str">
        <f>IF(B73="","",IF(#REF!="","",IF(#REF!="Cumpre","Ok",IF(#REF!="Non Cumpre","Non","Revisar"))))</f>
        <v/>
      </c>
      <c r="CC73" s="179" t="str">
        <f>IF(B73="","",IF(#REF!="","",IF(#REF!="Cumpre","Ok",IF(#REF!="Non Cumpre","Non","Revisar"))))</f>
        <v/>
      </c>
      <c r="CZ73" s="26"/>
      <c r="DA73" s="26"/>
      <c r="DB73" s="26"/>
      <c r="DC73" s="26"/>
      <c r="DD73" s="26"/>
      <c r="DE73" s="26"/>
      <c r="DF73" s="26"/>
      <c r="DG73" s="26"/>
      <c r="DH73" s="26"/>
      <c r="DI73" s="26"/>
      <c r="DJ73" s="26"/>
      <c r="DK73" s="26"/>
      <c r="DL73" s="26"/>
      <c r="DM73" s="26"/>
      <c r="DN73" s="26"/>
    </row>
    <row r="74" spans="1:118" ht="12.95" customHeight="1" x14ac:dyDescent="0.2">
      <c r="A74" s="182"/>
      <c r="B74" s="183"/>
      <c r="C74" s="180"/>
      <c r="D74" s="180"/>
      <c r="E74" s="183"/>
      <c r="F74" s="184"/>
      <c r="G74" s="184"/>
      <c r="H74" s="188"/>
      <c r="I74" s="180"/>
      <c r="J74" s="181"/>
      <c r="K74" s="186"/>
      <c r="L74" s="180"/>
      <c r="M74" s="180"/>
      <c r="N74" s="181"/>
      <c r="O74" s="181"/>
      <c r="P74" s="181"/>
      <c r="BO74" s="179"/>
      <c r="BP74" s="179"/>
      <c r="BQ74" s="179"/>
      <c r="BR74" s="179"/>
      <c r="BS74" s="179"/>
      <c r="BT74" s="179"/>
      <c r="BU74" s="179"/>
      <c r="BV74" s="179"/>
      <c r="BW74" s="179"/>
      <c r="BX74" s="179"/>
      <c r="BY74" s="179"/>
      <c r="BZ74" s="179"/>
      <c r="CA74" s="179"/>
      <c r="CB74" s="179"/>
      <c r="CC74" s="179"/>
    </row>
    <row r="75" spans="1:118" ht="12.95" customHeight="1" x14ac:dyDescent="0.2">
      <c r="A75" s="182"/>
      <c r="B75" s="183"/>
      <c r="C75" s="180"/>
      <c r="D75" s="180"/>
      <c r="E75" s="183"/>
      <c r="F75" s="184"/>
      <c r="G75" s="184"/>
      <c r="H75" s="188"/>
      <c r="I75" s="180"/>
      <c r="J75" s="181"/>
      <c r="K75" s="186"/>
      <c r="L75" s="180"/>
      <c r="M75" s="180"/>
      <c r="N75" s="181"/>
      <c r="O75" s="181"/>
      <c r="P75" s="181"/>
      <c r="BO75" s="179"/>
      <c r="BP75" s="179"/>
      <c r="BQ75" s="179"/>
      <c r="BR75" s="179"/>
      <c r="BS75" s="179"/>
      <c r="BT75" s="179"/>
      <c r="BU75" s="179"/>
      <c r="BV75" s="179"/>
      <c r="BW75" s="179"/>
      <c r="BX75" s="179"/>
      <c r="BY75" s="179"/>
      <c r="BZ75" s="179"/>
      <c r="CA75" s="179"/>
      <c r="CB75" s="179"/>
      <c r="CC75" s="179"/>
    </row>
    <row r="76" spans="1:118" ht="12.95" customHeight="1" x14ac:dyDescent="0.2">
      <c r="A76" s="182"/>
      <c r="B76" s="183"/>
      <c r="C76" s="180"/>
      <c r="D76" s="180"/>
      <c r="E76" s="183"/>
      <c r="F76" s="184"/>
      <c r="G76" s="184"/>
      <c r="H76" s="188"/>
      <c r="I76" s="180"/>
      <c r="J76" s="181"/>
      <c r="K76" s="187"/>
      <c r="L76" s="180"/>
      <c r="M76" s="180"/>
      <c r="N76" s="181"/>
      <c r="O76" s="181"/>
      <c r="P76" s="181"/>
      <c r="BO76" s="179"/>
      <c r="BP76" s="179"/>
      <c r="BQ76" s="179"/>
      <c r="BR76" s="179"/>
      <c r="BS76" s="179"/>
      <c r="BT76" s="179"/>
      <c r="BU76" s="179"/>
      <c r="BV76" s="179"/>
      <c r="BW76" s="179"/>
      <c r="BX76" s="179"/>
      <c r="BY76" s="179"/>
      <c r="BZ76" s="179"/>
      <c r="CA76" s="179"/>
      <c r="CB76" s="179"/>
      <c r="CC76" s="179"/>
    </row>
    <row r="77" spans="1:118" s="25" customFormat="1" ht="12.95" customHeight="1" x14ac:dyDescent="0.2">
      <c r="A77" s="182">
        <v>18</v>
      </c>
      <c r="B77" s="183"/>
      <c r="C77" s="180"/>
      <c r="D77" s="180"/>
      <c r="E77" s="183"/>
      <c r="F77" s="184"/>
      <c r="G77" s="184"/>
      <c r="H77" s="188"/>
      <c r="I77" s="180"/>
      <c r="J77" s="181" t="str">
        <f t="shared" ref="J77" si="65">IF(G77="","",I77/G77)</f>
        <v/>
      </c>
      <c r="K77" s="185"/>
      <c r="L77" s="180"/>
      <c r="M77" s="180"/>
      <c r="N77" s="181" t="str">
        <f t="shared" ref="N77" si="66">IF(B77="","",C77*F77*I77)</f>
        <v/>
      </c>
      <c r="O77" s="181" t="str">
        <f t="shared" ref="O77" si="67">IF(B77="","",((1+H77)*C77*G77*F77))</f>
        <v/>
      </c>
      <c r="P77" s="181" t="str">
        <f t="shared" ref="P77" si="68">IF(B77="","",M77*(O77/1000))</f>
        <v/>
      </c>
      <c r="BO77" s="179" t="str">
        <f>IF(B77="","",IF(H77="","",IF(H77&gt;0.25,"Revisar","Ok")))</f>
        <v/>
      </c>
      <c r="BP77" s="179" t="str">
        <f>IF(B77="","",IF(M77="","",IF(M77&gt;8760,"Incoherente",IF(M77&gt;5000,"Revisar","Ok"))))</f>
        <v/>
      </c>
      <c r="BQ77" s="179" t="str">
        <f>IF(B77="","",IF(#REF!="","",IF(#REF!&gt;0.25,"Revisar","Ok")))</f>
        <v/>
      </c>
      <c r="BR77" s="179" t="str">
        <f>IF(B77="","",IF(#REF!="","",IF(#REF!&gt;8760,"Incoherente",IF(#REF!&gt;5000,"Revisar","Ok"))))</f>
        <v/>
      </c>
      <c r="BS77" s="179" t="str">
        <f>IF(B77="","",IF(#REF!=M77,"Ok","Revisar"))</f>
        <v/>
      </c>
      <c r="BT77" s="179" t="str">
        <f>IF(B77="","",IF(#REF!="","",LOOKUP(#REF!,Esixencias,$D$225:$D$232)))</f>
        <v/>
      </c>
      <c r="BU77" s="179" t="str">
        <f>IF(B77="","",IF(#REF!&lt;BT77,"Revisar","Ok"))</f>
        <v/>
      </c>
      <c r="BV77" s="179" t="str">
        <f>IF(B77="","",IF(#REF!&lt;#REF!,"Revisar","Ok"))</f>
        <v/>
      </c>
      <c r="BW77" s="179" t="str">
        <f>IF(B77="","",IF(#REF!&gt;#REF!,"Revisar","Ok"))</f>
        <v/>
      </c>
      <c r="BX77" s="179" t="str">
        <f>IF(B77="","",IF(#REF!&lt;#REF!,"Revisar","Ok"))</f>
        <v/>
      </c>
      <c r="BY77" s="179" t="str">
        <f>IF(B77="","",IF(#REF!&gt;#REF!,"Revisar","Ok"))</f>
        <v/>
      </c>
      <c r="BZ77" s="179" t="str">
        <f>IF(B77="","",IF(#REF!&gt;#REF!,"Revisar","Ok"))</f>
        <v/>
      </c>
      <c r="CA77" s="179" t="str">
        <f>IF(B77="","",IF(#REF!="","",IF(#REF!="Cumpre","Ok",IF(#REF!="Non Cumpre","Non","Revisar"))))</f>
        <v/>
      </c>
      <c r="CB77" s="179" t="str">
        <f>IF(B77="","",IF(#REF!="","",IF(#REF!="Cumpre","Ok",IF(#REF!="Non Cumpre","Non","Revisar"))))</f>
        <v/>
      </c>
      <c r="CC77" s="179" t="str">
        <f>IF(B77="","",IF(#REF!="","",IF(#REF!="Cumpre","Ok",IF(#REF!="Non Cumpre","Non","Revisar"))))</f>
        <v/>
      </c>
      <c r="CZ77" s="26"/>
      <c r="DA77" s="26"/>
      <c r="DB77" s="26"/>
      <c r="DC77" s="26"/>
      <c r="DD77" s="26"/>
      <c r="DE77" s="26"/>
      <c r="DF77" s="26"/>
      <c r="DG77" s="26"/>
      <c r="DH77" s="26"/>
      <c r="DI77" s="26"/>
      <c r="DJ77" s="26"/>
      <c r="DK77" s="26"/>
      <c r="DL77" s="26"/>
      <c r="DM77" s="26"/>
      <c r="DN77" s="26"/>
    </row>
    <row r="78" spans="1:118" ht="12.95" customHeight="1" x14ac:dyDescent="0.2">
      <c r="A78" s="182"/>
      <c r="B78" s="183"/>
      <c r="C78" s="180"/>
      <c r="D78" s="180"/>
      <c r="E78" s="183"/>
      <c r="F78" s="184"/>
      <c r="G78" s="184"/>
      <c r="H78" s="188"/>
      <c r="I78" s="180"/>
      <c r="J78" s="181"/>
      <c r="K78" s="186"/>
      <c r="L78" s="180"/>
      <c r="M78" s="180"/>
      <c r="N78" s="181"/>
      <c r="O78" s="181"/>
      <c r="P78" s="181"/>
      <c r="BO78" s="179"/>
      <c r="BP78" s="179"/>
      <c r="BQ78" s="179"/>
      <c r="BR78" s="179"/>
      <c r="BS78" s="179"/>
      <c r="BT78" s="179"/>
      <c r="BU78" s="179"/>
      <c r="BV78" s="179"/>
      <c r="BW78" s="179"/>
      <c r="BX78" s="179"/>
      <c r="BY78" s="179"/>
      <c r="BZ78" s="179"/>
      <c r="CA78" s="179"/>
      <c r="CB78" s="179"/>
      <c r="CC78" s="179"/>
    </row>
    <row r="79" spans="1:118" ht="12.95" customHeight="1" x14ac:dyDescent="0.2">
      <c r="A79" s="182"/>
      <c r="B79" s="183"/>
      <c r="C79" s="180"/>
      <c r="D79" s="180"/>
      <c r="E79" s="183"/>
      <c r="F79" s="184"/>
      <c r="G79" s="184"/>
      <c r="H79" s="188"/>
      <c r="I79" s="180"/>
      <c r="J79" s="181"/>
      <c r="K79" s="186"/>
      <c r="L79" s="180"/>
      <c r="M79" s="180"/>
      <c r="N79" s="181"/>
      <c r="O79" s="181"/>
      <c r="P79" s="181"/>
      <c r="BO79" s="179"/>
      <c r="BP79" s="179"/>
      <c r="BQ79" s="179"/>
      <c r="BR79" s="179"/>
      <c r="BS79" s="179"/>
      <c r="BT79" s="179"/>
      <c r="BU79" s="179"/>
      <c r="BV79" s="179"/>
      <c r="BW79" s="179"/>
      <c r="BX79" s="179"/>
      <c r="BY79" s="179"/>
      <c r="BZ79" s="179"/>
      <c r="CA79" s="179"/>
      <c r="CB79" s="179"/>
      <c r="CC79" s="179"/>
    </row>
    <row r="80" spans="1:118" ht="12.95" customHeight="1" x14ac:dyDescent="0.2">
      <c r="A80" s="182"/>
      <c r="B80" s="183"/>
      <c r="C80" s="180"/>
      <c r="D80" s="180"/>
      <c r="E80" s="183"/>
      <c r="F80" s="184"/>
      <c r="G80" s="184"/>
      <c r="H80" s="188"/>
      <c r="I80" s="180"/>
      <c r="J80" s="181"/>
      <c r="K80" s="187"/>
      <c r="L80" s="180"/>
      <c r="M80" s="180"/>
      <c r="N80" s="181"/>
      <c r="O80" s="181"/>
      <c r="P80" s="181"/>
      <c r="BO80" s="179"/>
      <c r="BP80" s="179"/>
      <c r="BQ80" s="179"/>
      <c r="BR80" s="179"/>
      <c r="BS80" s="179"/>
      <c r="BT80" s="179"/>
      <c r="BU80" s="179"/>
      <c r="BV80" s="179"/>
      <c r="BW80" s="179"/>
      <c r="BX80" s="179"/>
      <c r="BY80" s="179"/>
      <c r="BZ80" s="179"/>
      <c r="CA80" s="179"/>
      <c r="CB80" s="179"/>
      <c r="CC80" s="179"/>
    </row>
    <row r="81" spans="1:118" s="25" customFormat="1" ht="12.95" customHeight="1" x14ac:dyDescent="0.2">
      <c r="A81" s="182">
        <v>19</v>
      </c>
      <c r="B81" s="183"/>
      <c r="C81" s="180"/>
      <c r="D81" s="180"/>
      <c r="E81" s="183"/>
      <c r="F81" s="184"/>
      <c r="G81" s="184"/>
      <c r="H81" s="188"/>
      <c r="I81" s="180"/>
      <c r="J81" s="181" t="str">
        <f t="shared" ref="J81" si="69">IF(G81="","",I81/G81)</f>
        <v/>
      </c>
      <c r="K81" s="185"/>
      <c r="L81" s="180"/>
      <c r="M81" s="180"/>
      <c r="N81" s="181" t="str">
        <f t="shared" ref="N81" si="70">IF(B81="","",C81*F81*I81)</f>
        <v/>
      </c>
      <c r="O81" s="181" t="str">
        <f t="shared" ref="O81" si="71">IF(B81="","",((1+H81)*C81*G81*F81))</f>
        <v/>
      </c>
      <c r="P81" s="181" t="str">
        <f t="shared" ref="P81" si="72">IF(B81="","",M81*(O81/1000))</f>
        <v/>
      </c>
      <c r="BO81" s="179" t="str">
        <f>IF(B81="","",IF(H81="","",IF(H81&gt;0.25,"Revisar","Ok")))</f>
        <v/>
      </c>
      <c r="BP81" s="179" t="str">
        <f>IF(B81="","",IF(M81="","",IF(M81&gt;8760,"Incoherente",IF(M81&gt;5000,"Revisar","Ok"))))</f>
        <v/>
      </c>
      <c r="BQ81" s="179" t="str">
        <f>IF(B81="","",IF(#REF!="","",IF(#REF!&gt;0.25,"Revisar","Ok")))</f>
        <v/>
      </c>
      <c r="BR81" s="179" t="str">
        <f>IF(B81="","",IF(#REF!="","",IF(#REF!&gt;8760,"Incoherente",IF(#REF!&gt;5000,"Revisar","Ok"))))</f>
        <v/>
      </c>
      <c r="BS81" s="179" t="str">
        <f>IF(B81="","",IF(#REF!=M81,"Ok","Revisar"))</f>
        <v/>
      </c>
      <c r="BT81" s="179" t="str">
        <f>IF(B81="","",IF(#REF!="","",LOOKUP(#REF!,Esixencias,$D$225:$D$232)))</f>
        <v/>
      </c>
      <c r="BU81" s="179" t="str">
        <f>IF(B81="","",IF(#REF!&lt;BT81,"Revisar","Ok"))</f>
        <v/>
      </c>
      <c r="BV81" s="179" t="str">
        <f>IF(B81="","",IF(#REF!&lt;#REF!,"Revisar","Ok"))</f>
        <v/>
      </c>
      <c r="BW81" s="179" t="str">
        <f>IF(B81="","",IF(#REF!&gt;#REF!,"Revisar","Ok"))</f>
        <v/>
      </c>
      <c r="BX81" s="179" t="str">
        <f>IF(B81="","",IF(#REF!&lt;#REF!,"Revisar","Ok"))</f>
        <v/>
      </c>
      <c r="BY81" s="179" t="str">
        <f>IF(B81="","",IF(#REF!&gt;#REF!,"Revisar","Ok"))</f>
        <v/>
      </c>
      <c r="BZ81" s="179" t="str">
        <f>IF(B81="","",IF(#REF!&gt;#REF!,"Revisar","Ok"))</f>
        <v/>
      </c>
      <c r="CA81" s="179" t="str">
        <f>IF(B81="","",IF(#REF!="","",IF(#REF!="Cumpre","Ok",IF(#REF!="Non Cumpre","Non","Revisar"))))</f>
        <v/>
      </c>
      <c r="CB81" s="179" t="str">
        <f>IF(B81="","",IF(#REF!="","",IF(#REF!="Cumpre","Ok",IF(#REF!="Non Cumpre","Non","Revisar"))))</f>
        <v/>
      </c>
      <c r="CC81" s="179" t="str">
        <f>IF(B81="","",IF(#REF!="","",IF(#REF!="Cumpre","Ok",IF(#REF!="Non Cumpre","Non","Revisar"))))</f>
        <v/>
      </c>
      <c r="CZ81" s="26"/>
      <c r="DA81" s="26"/>
      <c r="DB81" s="26"/>
      <c r="DC81" s="26"/>
      <c r="DD81" s="26"/>
      <c r="DE81" s="26"/>
      <c r="DF81" s="26"/>
      <c r="DG81" s="26"/>
      <c r="DH81" s="26"/>
      <c r="DI81" s="26"/>
      <c r="DJ81" s="26"/>
      <c r="DK81" s="26"/>
      <c r="DL81" s="26"/>
      <c r="DM81" s="26"/>
      <c r="DN81" s="26"/>
    </row>
    <row r="82" spans="1:118" ht="12.95" customHeight="1" x14ac:dyDescent="0.2">
      <c r="A82" s="182"/>
      <c r="B82" s="183"/>
      <c r="C82" s="180"/>
      <c r="D82" s="180"/>
      <c r="E82" s="183"/>
      <c r="F82" s="184"/>
      <c r="G82" s="184"/>
      <c r="H82" s="188"/>
      <c r="I82" s="180"/>
      <c r="J82" s="181"/>
      <c r="K82" s="186"/>
      <c r="L82" s="180"/>
      <c r="M82" s="180"/>
      <c r="N82" s="181"/>
      <c r="O82" s="181"/>
      <c r="P82" s="181"/>
      <c r="BO82" s="179"/>
      <c r="BP82" s="179"/>
      <c r="BQ82" s="179"/>
      <c r="BR82" s="179"/>
      <c r="BS82" s="179"/>
      <c r="BT82" s="179"/>
      <c r="BU82" s="179"/>
      <c r="BV82" s="179"/>
      <c r="BW82" s="179"/>
      <c r="BX82" s="179"/>
      <c r="BY82" s="179"/>
      <c r="BZ82" s="179"/>
      <c r="CA82" s="179"/>
      <c r="CB82" s="179"/>
      <c r="CC82" s="179"/>
    </row>
    <row r="83" spans="1:118" ht="12.95" customHeight="1" x14ac:dyDescent="0.2">
      <c r="A83" s="182"/>
      <c r="B83" s="183"/>
      <c r="C83" s="180"/>
      <c r="D83" s="180"/>
      <c r="E83" s="183"/>
      <c r="F83" s="184"/>
      <c r="G83" s="184"/>
      <c r="H83" s="188"/>
      <c r="I83" s="180"/>
      <c r="J83" s="181"/>
      <c r="K83" s="186"/>
      <c r="L83" s="180"/>
      <c r="M83" s="180"/>
      <c r="N83" s="181"/>
      <c r="O83" s="181"/>
      <c r="P83" s="181"/>
      <c r="BO83" s="179"/>
      <c r="BP83" s="179"/>
      <c r="BQ83" s="179"/>
      <c r="BR83" s="179"/>
      <c r="BS83" s="179"/>
      <c r="BT83" s="179"/>
      <c r="BU83" s="179"/>
      <c r="BV83" s="179"/>
      <c r="BW83" s="179"/>
      <c r="BX83" s="179"/>
      <c r="BY83" s="179"/>
      <c r="BZ83" s="179"/>
      <c r="CA83" s="179"/>
      <c r="CB83" s="179"/>
      <c r="CC83" s="179"/>
    </row>
    <row r="84" spans="1:118" ht="12.95" customHeight="1" x14ac:dyDescent="0.2">
      <c r="A84" s="182"/>
      <c r="B84" s="183"/>
      <c r="C84" s="180"/>
      <c r="D84" s="180"/>
      <c r="E84" s="183"/>
      <c r="F84" s="184"/>
      <c r="G84" s="184"/>
      <c r="H84" s="188"/>
      <c r="I84" s="180"/>
      <c r="J84" s="181"/>
      <c r="K84" s="187"/>
      <c r="L84" s="180"/>
      <c r="M84" s="180"/>
      <c r="N84" s="181"/>
      <c r="O84" s="181"/>
      <c r="P84" s="181"/>
      <c r="BO84" s="179"/>
      <c r="BP84" s="179"/>
      <c r="BQ84" s="179"/>
      <c r="BR84" s="179"/>
      <c r="BS84" s="179"/>
      <c r="BT84" s="179"/>
      <c r="BU84" s="179"/>
      <c r="BV84" s="179"/>
      <c r="BW84" s="179"/>
      <c r="BX84" s="179"/>
      <c r="BY84" s="179"/>
      <c r="BZ84" s="179"/>
      <c r="CA84" s="179"/>
      <c r="CB84" s="179"/>
      <c r="CC84" s="179"/>
    </row>
    <row r="85" spans="1:118" s="25" customFormat="1" ht="12.95" customHeight="1" x14ac:dyDescent="0.2">
      <c r="A85" s="182">
        <v>20</v>
      </c>
      <c r="B85" s="183"/>
      <c r="C85" s="180"/>
      <c r="D85" s="180"/>
      <c r="E85" s="183"/>
      <c r="F85" s="184"/>
      <c r="G85" s="184"/>
      <c r="H85" s="188"/>
      <c r="I85" s="180"/>
      <c r="J85" s="181" t="str">
        <f t="shared" ref="J85" si="73">IF(G85="","",I85/G85)</f>
        <v/>
      </c>
      <c r="K85" s="185"/>
      <c r="L85" s="180"/>
      <c r="M85" s="180"/>
      <c r="N85" s="181" t="str">
        <f t="shared" ref="N85" si="74">IF(B85="","",C85*F85*I85)</f>
        <v/>
      </c>
      <c r="O85" s="181" t="str">
        <f t="shared" ref="O85" si="75">IF(B85="","",((1+H85)*C85*G85*F85))</f>
        <v/>
      </c>
      <c r="P85" s="181" t="str">
        <f t="shared" ref="P85" si="76">IF(B85="","",M85*(O85/1000))</f>
        <v/>
      </c>
      <c r="BO85" s="179" t="str">
        <f>IF(B85="","",IF(H85="","",IF(H85&gt;0.25,"Revisar","Ok")))</f>
        <v/>
      </c>
      <c r="BP85" s="179" t="str">
        <f>IF(B85="","",IF(M85="","",IF(M85&gt;8760,"Incoherente",IF(M85&gt;5000,"Revisar","Ok"))))</f>
        <v/>
      </c>
      <c r="BQ85" s="179" t="str">
        <f>IF(B85="","",IF(#REF!="","",IF(#REF!&gt;0.25,"Revisar","Ok")))</f>
        <v/>
      </c>
      <c r="BR85" s="179" t="str">
        <f>IF(B85="","",IF(#REF!="","",IF(#REF!&gt;8760,"Incoherente",IF(#REF!&gt;5000,"Revisar","Ok"))))</f>
        <v/>
      </c>
      <c r="BS85" s="179" t="str">
        <f>IF(B85="","",IF(#REF!=M85,"Ok","Revisar"))</f>
        <v/>
      </c>
      <c r="BT85" s="179" t="str">
        <f>IF(B85="","",IF(#REF!="","",LOOKUP(#REF!,Esixencias,$D$225:$D$232)))</f>
        <v/>
      </c>
      <c r="BU85" s="179" t="str">
        <f>IF(B85="","",IF(#REF!&lt;BT85,"Revisar","Ok"))</f>
        <v/>
      </c>
      <c r="BV85" s="179" t="str">
        <f>IF(B85="","",IF(#REF!&lt;#REF!,"Revisar","Ok"))</f>
        <v/>
      </c>
      <c r="BW85" s="179" t="str">
        <f>IF(B85="","",IF(#REF!&gt;#REF!,"Revisar","Ok"))</f>
        <v/>
      </c>
      <c r="BX85" s="179" t="str">
        <f>IF(B85="","",IF(#REF!&lt;#REF!,"Revisar","Ok"))</f>
        <v/>
      </c>
      <c r="BY85" s="179" t="str">
        <f>IF(B85="","",IF(#REF!&gt;#REF!,"Revisar","Ok"))</f>
        <v/>
      </c>
      <c r="BZ85" s="179" t="str">
        <f>IF(B85="","",IF(#REF!&gt;#REF!,"Revisar","Ok"))</f>
        <v/>
      </c>
      <c r="CA85" s="179" t="str">
        <f>IF(B85="","",IF(#REF!="","",IF(#REF!="Cumpre","Ok",IF(#REF!="Non Cumpre","Non","Revisar"))))</f>
        <v/>
      </c>
      <c r="CB85" s="179" t="str">
        <f>IF(B85="","",IF(#REF!="","",IF(#REF!="Cumpre","Ok",IF(#REF!="Non Cumpre","Non","Revisar"))))</f>
        <v/>
      </c>
      <c r="CC85" s="179" t="str">
        <f>IF(B85="","",IF(#REF!="","",IF(#REF!="Cumpre","Ok",IF(#REF!="Non Cumpre","Non","Revisar"))))</f>
        <v/>
      </c>
      <c r="CZ85" s="26"/>
      <c r="DA85" s="26"/>
      <c r="DB85" s="26"/>
      <c r="DC85" s="26"/>
      <c r="DD85" s="26"/>
      <c r="DE85" s="26"/>
      <c r="DF85" s="26"/>
      <c r="DG85" s="26"/>
      <c r="DH85" s="26"/>
      <c r="DI85" s="26"/>
      <c r="DJ85" s="26"/>
      <c r="DK85" s="26"/>
      <c r="DL85" s="26"/>
      <c r="DM85" s="26"/>
      <c r="DN85" s="26"/>
    </row>
    <row r="86" spans="1:118" ht="12.95" customHeight="1" x14ac:dyDescent="0.2">
      <c r="A86" s="182"/>
      <c r="B86" s="183"/>
      <c r="C86" s="180"/>
      <c r="D86" s="180"/>
      <c r="E86" s="183"/>
      <c r="F86" s="184"/>
      <c r="G86" s="184"/>
      <c r="H86" s="188"/>
      <c r="I86" s="180"/>
      <c r="J86" s="181"/>
      <c r="K86" s="186"/>
      <c r="L86" s="180"/>
      <c r="M86" s="180"/>
      <c r="N86" s="181"/>
      <c r="O86" s="181"/>
      <c r="P86" s="181"/>
      <c r="BO86" s="179"/>
      <c r="BP86" s="179"/>
      <c r="BQ86" s="179"/>
      <c r="BR86" s="179"/>
      <c r="BS86" s="179"/>
      <c r="BT86" s="179"/>
      <c r="BU86" s="179"/>
      <c r="BV86" s="179"/>
      <c r="BW86" s="179"/>
      <c r="BX86" s="179"/>
      <c r="BY86" s="179"/>
      <c r="BZ86" s="179"/>
      <c r="CA86" s="179"/>
      <c r="CB86" s="179"/>
      <c r="CC86" s="179"/>
    </row>
    <row r="87" spans="1:118" ht="12.95" customHeight="1" x14ac:dyDescent="0.2">
      <c r="A87" s="182"/>
      <c r="B87" s="183"/>
      <c r="C87" s="180"/>
      <c r="D87" s="180"/>
      <c r="E87" s="183"/>
      <c r="F87" s="184"/>
      <c r="G87" s="184"/>
      <c r="H87" s="188"/>
      <c r="I87" s="180"/>
      <c r="J87" s="181"/>
      <c r="K87" s="186"/>
      <c r="L87" s="180"/>
      <c r="M87" s="180"/>
      <c r="N87" s="181"/>
      <c r="O87" s="181"/>
      <c r="P87" s="181"/>
      <c r="BO87" s="179"/>
      <c r="BP87" s="179"/>
      <c r="BQ87" s="179"/>
      <c r="BR87" s="179"/>
      <c r="BS87" s="179"/>
      <c r="BT87" s="179"/>
      <c r="BU87" s="179"/>
      <c r="BV87" s="179"/>
      <c r="BW87" s="179"/>
      <c r="BX87" s="179"/>
      <c r="BY87" s="179"/>
      <c r="BZ87" s="179"/>
      <c r="CA87" s="179"/>
      <c r="CB87" s="179"/>
      <c r="CC87" s="179"/>
    </row>
    <row r="88" spans="1:118" ht="12.95" customHeight="1" x14ac:dyDescent="0.2">
      <c r="A88" s="182"/>
      <c r="B88" s="183"/>
      <c r="C88" s="180"/>
      <c r="D88" s="180"/>
      <c r="E88" s="183"/>
      <c r="F88" s="184"/>
      <c r="G88" s="184"/>
      <c r="H88" s="188"/>
      <c r="I88" s="180"/>
      <c r="J88" s="181"/>
      <c r="K88" s="187"/>
      <c r="L88" s="180"/>
      <c r="M88" s="180"/>
      <c r="N88" s="181"/>
      <c r="O88" s="181"/>
      <c r="P88" s="181"/>
      <c r="BO88" s="179"/>
      <c r="BP88" s="179"/>
      <c r="BQ88" s="179"/>
      <c r="BR88" s="179"/>
      <c r="BS88" s="179"/>
      <c r="BT88" s="179"/>
      <c r="BU88" s="179"/>
      <c r="BV88" s="179"/>
      <c r="BW88" s="179"/>
      <c r="BX88" s="179"/>
      <c r="BY88" s="179"/>
      <c r="BZ88" s="179"/>
      <c r="CA88" s="179"/>
      <c r="CB88" s="179"/>
      <c r="CC88" s="179"/>
    </row>
    <row r="89" spans="1:118" x14ac:dyDescent="0.2">
      <c r="E89" s="27" t="s">
        <v>472</v>
      </c>
      <c r="F89" s="28">
        <f>SUM(F9:F88)</f>
        <v>0</v>
      </c>
      <c r="G89" s="28"/>
      <c r="H89" s="28"/>
      <c r="I89" s="28">
        <f t="shared" ref="I89:P89" si="77">SUM(I9:I88)</f>
        <v>0</v>
      </c>
      <c r="J89" s="28">
        <f t="shared" ref="J89" si="78">SUM(J9:J88)</f>
        <v>0</v>
      </c>
      <c r="K89" s="28"/>
      <c r="L89" s="28"/>
      <c r="M89" s="28">
        <f>SUM(M9:M88)</f>
        <v>0</v>
      </c>
      <c r="N89" s="28">
        <f t="shared" si="77"/>
        <v>0</v>
      </c>
      <c r="O89" s="28">
        <f t="shared" si="77"/>
        <v>0</v>
      </c>
      <c r="P89" s="28">
        <f t="shared" si="77"/>
        <v>0</v>
      </c>
    </row>
    <row r="210" spans="2:118" hidden="1" x14ac:dyDescent="0.2"/>
    <row r="211" spans="2:118" hidden="1" x14ac:dyDescent="0.2"/>
    <row r="212" spans="2:118" hidden="1" x14ac:dyDescent="0.2">
      <c r="B212" s="2"/>
      <c r="C212" s="2"/>
      <c r="D212" s="2"/>
      <c r="E212" s="2" t="s">
        <v>445</v>
      </c>
      <c r="F212" s="32">
        <v>3</v>
      </c>
      <c r="G212" s="2"/>
      <c r="H212" s="2"/>
      <c r="I212" s="2"/>
      <c r="J212" s="2"/>
      <c r="K212" s="2"/>
      <c r="L212" s="2"/>
      <c r="M212" s="2"/>
      <c r="N212" s="33"/>
      <c r="O212" s="33"/>
      <c r="P212" s="33"/>
      <c r="CZ212" s="1"/>
      <c r="DA212" s="1"/>
      <c r="DB212" s="1"/>
      <c r="DC212" s="1"/>
      <c r="DD212" s="1"/>
      <c r="DE212" s="1"/>
      <c r="DF212" s="1"/>
      <c r="DG212" s="1"/>
      <c r="DH212" s="1"/>
      <c r="DI212" s="1"/>
      <c r="DJ212" s="1"/>
      <c r="DK212" s="1"/>
      <c r="DL212" s="1"/>
      <c r="DM212" s="1"/>
      <c r="DN212" s="1"/>
    </row>
    <row r="213" spans="2:118" hidden="1" x14ac:dyDescent="0.2">
      <c r="B213" s="2"/>
      <c r="C213" s="2"/>
      <c r="D213" s="2"/>
      <c r="E213" s="2" t="s">
        <v>446</v>
      </c>
      <c r="F213" s="32">
        <v>4</v>
      </c>
      <c r="G213" s="2"/>
      <c r="H213" s="2"/>
      <c r="I213" s="2"/>
      <c r="J213" s="2"/>
      <c r="K213" s="2"/>
      <c r="L213" s="2"/>
      <c r="M213" s="2"/>
      <c r="N213" s="33"/>
      <c r="O213" s="33"/>
      <c r="P213" s="33"/>
      <c r="CZ213" s="1"/>
      <c r="DA213" s="1"/>
      <c r="DB213" s="1"/>
      <c r="DC213" s="1"/>
      <c r="DD213" s="1"/>
      <c r="DE213" s="1"/>
      <c r="DF213" s="1"/>
      <c r="DG213" s="1"/>
      <c r="DH213" s="1"/>
      <c r="DI213" s="1"/>
      <c r="DJ213" s="1"/>
      <c r="DK213" s="1"/>
      <c r="DL213" s="1"/>
      <c r="DM213" s="1"/>
      <c r="DN213" s="1"/>
    </row>
    <row r="214" spans="2:118" hidden="1" x14ac:dyDescent="0.2">
      <c r="B214" s="2"/>
      <c r="C214" s="2"/>
      <c r="D214" s="2"/>
      <c r="E214" s="2" t="s">
        <v>447</v>
      </c>
      <c r="F214" s="32">
        <v>3</v>
      </c>
      <c r="G214" s="2"/>
      <c r="H214" s="2"/>
      <c r="I214" s="2"/>
      <c r="J214" s="2"/>
      <c r="K214" s="2"/>
      <c r="L214" s="2"/>
      <c r="M214" s="2"/>
      <c r="N214" s="33"/>
      <c r="O214" s="33"/>
      <c r="P214" s="33"/>
      <c r="CZ214" s="1"/>
      <c r="DA214" s="1"/>
      <c r="DB214" s="1"/>
      <c r="DC214" s="1"/>
      <c r="DD214" s="1"/>
      <c r="DE214" s="1"/>
      <c r="DF214" s="1"/>
      <c r="DG214" s="1"/>
      <c r="DH214" s="1"/>
      <c r="DI214" s="1"/>
      <c r="DJ214" s="1"/>
      <c r="DK214" s="1"/>
      <c r="DL214" s="1"/>
      <c r="DM214" s="1"/>
      <c r="DN214" s="1"/>
    </row>
    <row r="215" spans="2:118" hidden="1" x14ac:dyDescent="0.2">
      <c r="B215" s="2"/>
      <c r="C215" s="2"/>
      <c r="D215" s="2"/>
      <c r="E215" s="2" t="s">
        <v>448</v>
      </c>
      <c r="F215" s="32">
        <v>4</v>
      </c>
      <c r="G215" s="2"/>
      <c r="H215" s="2"/>
      <c r="I215" s="2"/>
      <c r="J215" s="2"/>
      <c r="K215" s="2"/>
      <c r="L215" s="2"/>
      <c r="M215" s="2"/>
      <c r="N215" s="33"/>
      <c r="O215" s="33"/>
      <c r="P215" s="33"/>
      <c r="CZ215" s="1"/>
      <c r="DA215" s="1"/>
      <c r="DB215" s="1"/>
      <c r="DC215" s="1"/>
      <c r="DD215" s="1"/>
      <c r="DE215" s="1"/>
      <c r="DF215" s="1"/>
      <c r="DG215" s="1"/>
      <c r="DH215" s="1"/>
      <c r="DI215" s="1"/>
      <c r="DJ215" s="1"/>
      <c r="DK215" s="1"/>
      <c r="DL215" s="1"/>
      <c r="DM215" s="1"/>
      <c r="DN215" s="1"/>
    </row>
    <row r="216" spans="2:118" hidden="1" x14ac:dyDescent="0.2">
      <c r="B216" s="2"/>
      <c r="C216" s="2" t="s">
        <v>1</v>
      </c>
      <c r="D216" s="2" t="s">
        <v>1</v>
      </c>
      <c r="E216" s="2" t="s">
        <v>449</v>
      </c>
      <c r="F216" s="32">
        <v>3.5</v>
      </c>
      <c r="G216" s="2"/>
      <c r="H216" s="2"/>
      <c r="I216" s="2"/>
      <c r="J216" s="2"/>
      <c r="K216" s="2"/>
      <c r="L216" s="2"/>
      <c r="M216" s="2"/>
      <c r="N216" s="33"/>
      <c r="O216" s="33"/>
      <c r="P216" s="33"/>
      <c r="CZ216" s="1"/>
      <c r="DA216" s="1"/>
      <c r="DB216" s="1"/>
      <c r="DC216" s="1"/>
      <c r="DD216" s="1"/>
      <c r="DE216" s="1"/>
      <c r="DF216" s="1"/>
      <c r="DG216" s="1"/>
      <c r="DH216" s="1"/>
      <c r="DI216" s="1"/>
      <c r="DJ216" s="1"/>
      <c r="DK216" s="1"/>
      <c r="DL216" s="1"/>
      <c r="DM216" s="1"/>
      <c r="DN216" s="1"/>
    </row>
    <row r="217" spans="2:118" hidden="1" x14ac:dyDescent="0.2">
      <c r="B217" s="2"/>
      <c r="C217" s="2" t="s">
        <v>444</v>
      </c>
      <c r="D217" s="2" t="s">
        <v>444</v>
      </c>
      <c r="E217" s="2" t="s">
        <v>450</v>
      </c>
      <c r="F217" s="32">
        <v>5</v>
      </c>
      <c r="G217" s="2"/>
      <c r="H217" s="2"/>
      <c r="I217" s="2"/>
      <c r="J217" s="2"/>
      <c r="K217" s="2"/>
      <c r="L217" s="2"/>
      <c r="M217" s="2"/>
      <c r="N217" s="33"/>
      <c r="O217" s="33"/>
      <c r="P217" s="33"/>
      <c r="CZ217" s="1"/>
      <c r="DA217" s="1"/>
      <c r="DB217" s="1"/>
      <c r="DC217" s="1"/>
      <c r="DD217" s="1"/>
      <c r="DE217" s="1"/>
      <c r="DF217" s="1"/>
      <c r="DG217" s="1"/>
      <c r="DH217" s="1"/>
      <c r="DI217" s="1"/>
      <c r="DJ217" s="1"/>
      <c r="DK217" s="1"/>
      <c r="DL217" s="1"/>
      <c r="DM217" s="1"/>
      <c r="DN217" s="1"/>
    </row>
    <row r="218" spans="2:118" hidden="1" x14ac:dyDescent="0.2">
      <c r="B218" s="2"/>
      <c r="C218" s="2"/>
      <c r="D218" s="2"/>
      <c r="E218" s="2" t="s">
        <v>451</v>
      </c>
      <c r="F218" s="32">
        <v>6</v>
      </c>
      <c r="G218" s="2"/>
      <c r="H218" s="2"/>
      <c r="I218" s="2"/>
      <c r="J218" s="2"/>
      <c r="K218" s="2"/>
      <c r="L218" s="2"/>
      <c r="M218" s="2"/>
      <c r="N218" s="33"/>
      <c r="O218" s="33"/>
      <c r="P218" s="33"/>
      <c r="CZ218" s="1"/>
      <c r="DA218" s="1"/>
      <c r="DB218" s="1"/>
      <c r="DC218" s="1"/>
      <c r="DD218" s="1"/>
      <c r="DE218" s="1"/>
      <c r="DF218" s="1"/>
      <c r="DG218" s="1"/>
      <c r="DH218" s="1"/>
      <c r="DI218" s="1"/>
      <c r="DJ218" s="1"/>
      <c r="DK218" s="1"/>
      <c r="DL218" s="1"/>
      <c r="DM218" s="1"/>
      <c r="DN218" s="1"/>
    </row>
    <row r="219" spans="2:118" hidden="1" x14ac:dyDescent="0.2">
      <c r="B219" s="2"/>
      <c r="C219" s="2"/>
      <c r="D219" s="2"/>
      <c r="E219" s="2" t="s">
        <v>452</v>
      </c>
      <c r="F219" s="32">
        <v>4</v>
      </c>
      <c r="G219" s="2"/>
      <c r="H219" s="2"/>
      <c r="I219" s="2"/>
      <c r="J219" s="2"/>
      <c r="K219" s="2"/>
      <c r="L219" s="2"/>
      <c r="M219" s="2"/>
      <c r="N219" s="33"/>
      <c r="O219" s="33"/>
      <c r="P219" s="33"/>
      <c r="CZ219" s="1"/>
      <c r="DA219" s="1"/>
      <c r="DB219" s="1"/>
      <c r="DC219" s="1"/>
      <c r="DD219" s="1"/>
      <c r="DE219" s="1"/>
      <c r="DF219" s="1"/>
      <c r="DG219" s="1"/>
      <c r="DH219" s="1"/>
      <c r="DI219" s="1"/>
      <c r="DJ219" s="1"/>
      <c r="DK219" s="1"/>
      <c r="DL219" s="1"/>
      <c r="DM219" s="1"/>
      <c r="DN219" s="1"/>
    </row>
    <row r="220" spans="2:118" hidden="1" x14ac:dyDescent="0.2">
      <c r="B220" s="2"/>
      <c r="C220" s="2"/>
      <c r="D220" s="2"/>
      <c r="E220" s="2" t="s">
        <v>453</v>
      </c>
      <c r="F220" s="32">
        <v>5</v>
      </c>
      <c r="G220" s="2"/>
      <c r="H220" s="2"/>
      <c r="I220" s="2"/>
      <c r="J220" s="2"/>
      <c r="K220" s="2"/>
      <c r="L220" s="2"/>
      <c r="M220" s="2"/>
      <c r="N220" s="33"/>
      <c r="O220" s="33"/>
      <c r="P220" s="33"/>
      <c r="CZ220" s="1"/>
      <c r="DA220" s="1"/>
      <c r="DB220" s="1"/>
      <c r="DC220" s="1"/>
      <c r="DD220" s="1"/>
      <c r="DE220" s="1"/>
      <c r="DF220" s="1"/>
      <c r="DG220" s="1"/>
      <c r="DH220" s="1"/>
      <c r="DI220" s="1"/>
      <c r="DJ220" s="1"/>
      <c r="DK220" s="1"/>
      <c r="DL220" s="1"/>
      <c r="DM220" s="1"/>
      <c r="DN220" s="1"/>
    </row>
    <row r="221" spans="2:118" hidden="1" x14ac:dyDescent="0.2">
      <c r="B221" s="2"/>
      <c r="C221" s="2"/>
      <c r="D221" s="2"/>
      <c r="E221" s="2" t="s">
        <v>454</v>
      </c>
      <c r="F221" s="32">
        <v>4</v>
      </c>
      <c r="G221" s="2"/>
      <c r="H221" s="2"/>
      <c r="I221" s="2"/>
      <c r="J221" s="2"/>
      <c r="K221" s="2"/>
      <c r="L221" s="2"/>
      <c r="M221" s="2"/>
      <c r="N221" s="33"/>
      <c r="O221" s="33"/>
      <c r="P221" s="33"/>
      <c r="CZ221" s="1"/>
      <c r="DA221" s="1"/>
      <c r="DB221" s="1"/>
      <c r="DC221" s="1"/>
      <c r="DD221" s="1"/>
      <c r="DE221" s="1"/>
      <c r="DF221" s="1"/>
      <c r="DG221" s="1"/>
      <c r="DH221" s="1"/>
      <c r="DI221" s="1"/>
      <c r="DJ221" s="1"/>
      <c r="DK221" s="1"/>
      <c r="DL221" s="1"/>
      <c r="DM221" s="1"/>
      <c r="DN221" s="1"/>
    </row>
    <row r="222" spans="2:118" hidden="1" x14ac:dyDescent="0.2">
      <c r="B222" s="2"/>
      <c r="C222" s="2"/>
      <c r="D222" s="2"/>
      <c r="E222" s="2" t="s">
        <v>455</v>
      </c>
      <c r="F222" s="32">
        <v>10</v>
      </c>
      <c r="G222" s="2"/>
      <c r="H222" s="2"/>
      <c r="I222" s="2"/>
      <c r="J222" s="2"/>
      <c r="K222" s="2"/>
      <c r="L222" s="2"/>
      <c r="M222" s="2"/>
      <c r="N222" s="33"/>
      <c r="O222" s="33"/>
      <c r="P222" s="33"/>
      <c r="CZ222" s="1"/>
      <c r="DA222" s="1"/>
      <c r="DB222" s="1"/>
      <c r="DC222" s="1"/>
      <c r="DD222" s="1"/>
      <c r="DE222" s="1"/>
      <c r="DF222" s="1"/>
      <c r="DG222" s="1"/>
      <c r="DH222" s="1"/>
      <c r="DI222" s="1"/>
      <c r="DJ222" s="1"/>
      <c r="DK222" s="1"/>
      <c r="DL222" s="1"/>
      <c r="DM222" s="1"/>
      <c r="DN222" s="1"/>
    </row>
    <row r="223" spans="2:118" hidden="1" x14ac:dyDescent="0.2">
      <c r="B223" s="2"/>
      <c r="C223" s="2"/>
      <c r="D223" s="2"/>
      <c r="E223" s="2" t="s">
        <v>456</v>
      </c>
      <c r="F223" s="32">
        <v>8</v>
      </c>
      <c r="G223" s="2"/>
      <c r="H223" s="2"/>
      <c r="I223" s="2"/>
      <c r="J223" s="2"/>
      <c r="K223" s="2"/>
      <c r="L223" s="2"/>
      <c r="M223" s="2"/>
      <c r="N223" s="33"/>
      <c r="O223" s="33"/>
      <c r="P223" s="33"/>
      <c r="CZ223" s="1"/>
      <c r="DA223" s="1"/>
      <c r="DB223" s="1"/>
      <c r="DC223" s="1"/>
      <c r="DD223" s="1"/>
      <c r="DE223" s="1"/>
      <c r="DF223" s="1"/>
      <c r="DG223" s="1"/>
      <c r="DH223" s="1"/>
      <c r="DI223" s="1"/>
      <c r="DJ223" s="1"/>
      <c r="DK223" s="1"/>
      <c r="DL223" s="1"/>
      <c r="DM223" s="1"/>
      <c r="DN223" s="1"/>
    </row>
    <row r="224" spans="2:118" hidden="1" x14ac:dyDescent="0.2">
      <c r="B224" s="2"/>
      <c r="C224" s="2"/>
      <c r="D224" s="2"/>
      <c r="E224" s="2" t="s">
        <v>457</v>
      </c>
      <c r="F224" s="32">
        <v>2.5</v>
      </c>
      <c r="G224" s="2"/>
      <c r="H224" s="2"/>
      <c r="I224" s="2"/>
      <c r="J224" s="2"/>
      <c r="K224" s="2"/>
      <c r="L224" s="2"/>
      <c r="M224" s="2"/>
      <c r="N224" s="33"/>
      <c r="O224" s="33"/>
      <c r="P224" s="33"/>
      <c r="CZ224" s="1"/>
      <c r="DA224" s="1"/>
      <c r="DB224" s="1"/>
      <c r="DC224" s="1"/>
      <c r="DD224" s="1"/>
      <c r="DE224" s="1"/>
      <c r="DF224" s="1"/>
      <c r="DG224" s="1"/>
      <c r="DH224" s="1"/>
      <c r="DI224" s="1"/>
      <c r="DJ224" s="1"/>
      <c r="DK224" s="1"/>
      <c r="DL224" s="1"/>
      <c r="DM224" s="1"/>
      <c r="DN224" s="1"/>
    </row>
    <row r="225" spans="2:118" hidden="1" x14ac:dyDescent="0.2">
      <c r="B225" s="2"/>
      <c r="C225" s="2">
        <v>100</v>
      </c>
      <c r="D225" s="2">
        <v>100</v>
      </c>
      <c r="E225" s="2" t="s">
        <v>458</v>
      </c>
      <c r="F225" s="32">
        <v>3</v>
      </c>
      <c r="G225" s="2"/>
      <c r="H225" s="2"/>
      <c r="I225" s="2"/>
      <c r="J225" s="2"/>
      <c r="K225" s="2"/>
      <c r="L225" s="2"/>
      <c r="M225" s="2"/>
      <c r="N225" s="33"/>
      <c r="O225" s="33"/>
      <c r="P225" s="33"/>
      <c r="CZ225" s="1"/>
      <c r="DA225" s="1"/>
      <c r="DB225" s="1"/>
      <c r="DC225" s="1"/>
      <c r="DD225" s="1"/>
      <c r="DE225" s="1"/>
      <c r="DF225" s="1"/>
      <c r="DG225" s="1"/>
      <c r="DH225" s="1"/>
      <c r="DI225" s="1"/>
      <c r="DJ225" s="1"/>
      <c r="DK225" s="1"/>
      <c r="DL225" s="1"/>
      <c r="DM225" s="1"/>
      <c r="DN225" s="1"/>
    </row>
    <row r="226" spans="2:118" hidden="1" x14ac:dyDescent="0.2">
      <c r="B226" s="2"/>
      <c r="C226" s="2">
        <v>200</v>
      </c>
      <c r="D226" s="2">
        <v>200</v>
      </c>
      <c r="E226" s="2" t="s">
        <v>459</v>
      </c>
      <c r="F226" s="32">
        <v>4</v>
      </c>
      <c r="G226" s="2"/>
      <c r="H226" s="2"/>
      <c r="I226" s="2"/>
      <c r="J226" s="2"/>
      <c r="K226" s="2"/>
      <c r="L226" s="2"/>
      <c r="M226" s="2"/>
      <c r="N226" s="33"/>
      <c r="O226" s="33"/>
      <c r="P226" s="33"/>
      <c r="CZ226" s="1"/>
      <c r="DA226" s="1"/>
      <c r="DB226" s="1"/>
      <c r="DC226" s="1"/>
      <c r="DD226" s="1"/>
      <c r="DE226" s="1"/>
      <c r="DF226" s="1"/>
      <c r="DG226" s="1"/>
      <c r="DH226" s="1"/>
      <c r="DI226" s="1"/>
      <c r="DJ226" s="1"/>
      <c r="DK226" s="1"/>
      <c r="DL226" s="1"/>
      <c r="DM226" s="1"/>
      <c r="DN226" s="1"/>
    </row>
    <row r="227" spans="2:118" hidden="1" x14ac:dyDescent="0.2">
      <c r="B227" s="2"/>
      <c r="C227" s="2">
        <v>500</v>
      </c>
      <c r="D227" s="2">
        <v>500</v>
      </c>
      <c r="E227" s="2" t="s">
        <v>460</v>
      </c>
      <c r="F227" s="32">
        <v>8</v>
      </c>
      <c r="G227" s="2"/>
      <c r="H227" s="2"/>
      <c r="I227" s="2"/>
      <c r="J227" s="2"/>
      <c r="K227" s="2"/>
      <c r="L227" s="2"/>
      <c r="M227" s="2"/>
      <c r="N227" s="33"/>
      <c r="O227" s="33"/>
      <c r="P227" s="33"/>
      <c r="CZ227" s="1"/>
      <c r="DA227" s="1"/>
      <c r="DB227" s="1"/>
      <c r="DC227" s="1"/>
      <c r="DD227" s="1"/>
      <c r="DE227" s="1"/>
      <c r="DF227" s="1"/>
      <c r="DG227" s="1"/>
      <c r="DH227" s="1"/>
      <c r="DI227" s="1"/>
      <c r="DJ227" s="1"/>
      <c r="DK227" s="1"/>
      <c r="DL227" s="1"/>
      <c r="DM227" s="1"/>
      <c r="DN227" s="1"/>
    </row>
    <row r="228" spans="2:118" hidden="1" x14ac:dyDescent="0.2">
      <c r="B228" s="2"/>
      <c r="C228" s="2">
        <v>1000</v>
      </c>
      <c r="D228" s="2">
        <v>1000</v>
      </c>
      <c r="E228" s="2" t="s">
        <v>461</v>
      </c>
      <c r="F228" s="32">
        <v>3.5</v>
      </c>
      <c r="G228" s="2"/>
      <c r="H228" s="2"/>
      <c r="I228" s="2"/>
      <c r="J228" s="2"/>
      <c r="K228" s="2"/>
      <c r="L228" s="2"/>
      <c r="M228" s="2"/>
      <c r="N228" s="33"/>
      <c r="O228" s="33"/>
      <c r="P228" s="33"/>
      <c r="CZ228" s="1"/>
      <c r="DA228" s="1"/>
      <c r="DB228" s="1"/>
      <c r="DC228" s="1"/>
      <c r="DD228" s="1"/>
      <c r="DE228" s="1"/>
      <c r="DF228" s="1"/>
      <c r="DG228" s="1"/>
      <c r="DH228" s="1"/>
      <c r="DI228" s="1"/>
      <c r="DJ228" s="1"/>
      <c r="DK228" s="1"/>
      <c r="DL228" s="1"/>
      <c r="DM228" s="1"/>
      <c r="DN228" s="1"/>
    </row>
    <row r="229" spans="2:118" hidden="1" x14ac:dyDescent="0.2">
      <c r="B229" s="2"/>
      <c r="C229" s="2">
        <v>50</v>
      </c>
      <c r="D229" s="2">
        <v>50</v>
      </c>
      <c r="E229" s="2" t="s">
        <v>462</v>
      </c>
      <c r="F229" s="32">
        <v>8</v>
      </c>
      <c r="G229" s="2"/>
      <c r="H229" s="2"/>
      <c r="I229" s="2"/>
      <c r="J229" s="2"/>
      <c r="K229" s="2"/>
      <c r="L229" s="2"/>
      <c r="M229" s="2"/>
      <c r="N229" s="33"/>
      <c r="O229" s="33"/>
      <c r="P229" s="33"/>
      <c r="CZ229" s="1"/>
      <c r="DA229" s="1"/>
      <c r="DB229" s="1"/>
      <c r="DC229" s="1"/>
      <c r="DD229" s="1"/>
      <c r="DE229" s="1"/>
      <c r="DF229" s="1"/>
      <c r="DG229" s="1"/>
      <c r="DH229" s="1"/>
      <c r="DI229" s="1"/>
      <c r="DJ229" s="1"/>
      <c r="DK229" s="1"/>
      <c r="DL229" s="1"/>
      <c r="DM229" s="1"/>
      <c r="DN229" s="1"/>
    </row>
    <row r="230" spans="2:118" hidden="1" x14ac:dyDescent="0.2">
      <c r="B230" s="2"/>
      <c r="C230" s="2">
        <v>100</v>
      </c>
      <c r="D230" s="2">
        <v>100</v>
      </c>
      <c r="E230" s="2" t="s">
        <v>463</v>
      </c>
      <c r="F230" s="32">
        <v>8</v>
      </c>
      <c r="G230" s="2"/>
      <c r="H230" s="2"/>
      <c r="I230" s="2"/>
      <c r="J230" s="2"/>
      <c r="K230" s="2"/>
      <c r="L230" s="2"/>
      <c r="M230" s="2"/>
      <c r="N230" s="33"/>
      <c r="O230" s="33"/>
      <c r="P230" s="33"/>
      <c r="CZ230" s="1"/>
      <c r="DA230" s="1"/>
      <c r="DB230" s="1"/>
      <c r="DC230" s="1"/>
      <c r="DD230" s="1"/>
      <c r="DE230" s="1"/>
      <c r="DF230" s="1"/>
      <c r="DG230" s="1"/>
      <c r="DH230" s="1"/>
      <c r="DI230" s="1"/>
      <c r="DJ230" s="1"/>
      <c r="DK230" s="1"/>
      <c r="DL230" s="1"/>
      <c r="DM230" s="1"/>
      <c r="DN230" s="1"/>
    </row>
    <row r="231" spans="2:118" hidden="1" x14ac:dyDescent="0.2">
      <c r="B231" s="2"/>
      <c r="C231" s="2">
        <v>25</v>
      </c>
      <c r="D231" s="2">
        <v>25</v>
      </c>
      <c r="E231" s="2" t="s">
        <v>464</v>
      </c>
      <c r="F231" s="32">
        <v>5</v>
      </c>
      <c r="G231" s="2"/>
      <c r="H231" s="2"/>
      <c r="I231" s="2"/>
      <c r="J231" s="2"/>
      <c r="K231" s="2"/>
      <c r="L231" s="2"/>
      <c r="M231" s="2"/>
      <c r="N231" s="33"/>
      <c r="O231" s="33"/>
      <c r="P231" s="33"/>
      <c r="CZ231" s="1"/>
      <c r="DA231" s="1"/>
      <c r="DB231" s="1"/>
      <c r="DC231" s="1"/>
      <c r="DD231" s="1"/>
      <c r="DE231" s="1"/>
      <c r="DF231" s="1"/>
      <c r="DG231" s="1"/>
      <c r="DH231" s="1"/>
      <c r="DI231" s="1"/>
      <c r="DJ231" s="1"/>
      <c r="DK231" s="1"/>
      <c r="DL231" s="1"/>
      <c r="DM231" s="1"/>
      <c r="DN231" s="1"/>
    </row>
    <row r="232" spans="2:118" hidden="1" x14ac:dyDescent="0.2">
      <c r="B232" s="2"/>
      <c r="C232" s="2">
        <v>50</v>
      </c>
      <c r="D232" s="2">
        <v>50</v>
      </c>
      <c r="E232" s="2" t="s">
        <v>465</v>
      </c>
      <c r="F232" s="32">
        <v>8</v>
      </c>
      <c r="G232" s="2"/>
      <c r="H232" s="2"/>
      <c r="I232" s="2"/>
      <c r="J232" s="2"/>
      <c r="K232" s="2"/>
      <c r="L232" s="2"/>
      <c r="M232" s="2"/>
      <c r="N232" s="33"/>
      <c r="O232" s="33"/>
      <c r="P232" s="33"/>
      <c r="CZ232" s="1"/>
      <c r="DA232" s="1"/>
      <c r="DB232" s="1"/>
      <c r="DC232" s="1"/>
      <c r="DD232" s="1"/>
      <c r="DE232" s="1"/>
      <c r="DF232" s="1"/>
      <c r="DG232" s="1"/>
      <c r="DH232" s="1"/>
      <c r="DI232" s="1"/>
      <c r="DJ232" s="1"/>
      <c r="DK232" s="1"/>
      <c r="DL232" s="1"/>
      <c r="DM232" s="1"/>
      <c r="DN232" s="1"/>
    </row>
    <row r="233" spans="2:118" hidden="1" x14ac:dyDescent="0.2">
      <c r="B233" s="2"/>
      <c r="C233" s="2"/>
      <c r="D233" s="2"/>
      <c r="E233" s="2" t="s">
        <v>466</v>
      </c>
      <c r="F233" s="32">
        <v>4</v>
      </c>
      <c r="G233" s="2"/>
      <c r="H233" s="2"/>
      <c r="I233" s="2"/>
      <c r="J233" s="2"/>
      <c r="K233" s="2"/>
      <c r="L233" s="2"/>
      <c r="M233" s="2"/>
      <c r="N233" s="33"/>
      <c r="O233" s="33"/>
      <c r="P233" s="33"/>
      <c r="CZ233" s="1"/>
      <c r="DA233" s="1"/>
      <c r="DB233" s="1"/>
      <c r="DC233" s="1"/>
      <c r="DD233" s="1"/>
      <c r="DE233" s="1"/>
      <c r="DF233" s="1"/>
      <c r="DG233" s="1"/>
      <c r="DH233" s="1"/>
      <c r="DI233" s="1"/>
      <c r="DJ233" s="1"/>
      <c r="DK233" s="1"/>
      <c r="DL233" s="1"/>
      <c r="DM233" s="1"/>
      <c r="DN233" s="1"/>
    </row>
    <row r="234" spans="2:118" hidden="1" x14ac:dyDescent="0.2">
      <c r="B234" s="2"/>
      <c r="C234" s="2"/>
      <c r="D234" s="2"/>
      <c r="E234" s="2" t="s">
        <v>467</v>
      </c>
      <c r="F234" s="32">
        <v>6</v>
      </c>
      <c r="G234" s="2"/>
      <c r="H234" s="2"/>
      <c r="I234" s="2"/>
      <c r="J234" s="2"/>
      <c r="K234" s="2"/>
      <c r="L234" s="2"/>
      <c r="M234" s="2"/>
      <c r="N234" s="33"/>
      <c r="O234" s="33"/>
      <c r="P234" s="33"/>
      <c r="CZ234" s="1"/>
      <c r="DA234" s="1"/>
      <c r="DB234" s="1"/>
      <c r="DC234" s="1"/>
      <c r="DD234" s="1"/>
      <c r="DE234" s="1"/>
      <c r="DF234" s="1"/>
      <c r="DG234" s="1"/>
      <c r="DH234" s="1"/>
      <c r="DI234" s="1"/>
      <c r="DJ234" s="1"/>
      <c r="DK234" s="1"/>
      <c r="DL234" s="1"/>
      <c r="DM234" s="1"/>
      <c r="DN234" s="1"/>
    </row>
    <row r="235" spans="2:118" hidden="1" x14ac:dyDescent="0.2">
      <c r="B235" s="2"/>
      <c r="C235" s="2"/>
      <c r="D235" s="2"/>
      <c r="E235" s="2"/>
      <c r="F235" s="2"/>
      <c r="G235" s="2"/>
      <c r="H235" s="2"/>
      <c r="I235" s="2"/>
      <c r="J235" s="2"/>
      <c r="K235" s="2"/>
      <c r="L235" s="2"/>
      <c r="M235" s="2"/>
      <c r="N235" s="33"/>
      <c r="O235" s="33"/>
      <c r="P235" s="33"/>
      <c r="CZ235" s="1"/>
      <c r="DA235" s="1"/>
      <c r="DB235" s="1"/>
      <c r="DC235" s="1"/>
      <c r="DD235" s="1"/>
      <c r="DE235" s="1"/>
      <c r="DF235" s="1"/>
      <c r="DG235" s="1"/>
      <c r="DH235" s="1"/>
      <c r="DI235" s="1"/>
      <c r="DJ235" s="1"/>
      <c r="DK235" s="1"/>
      <c r="DL235" s="1"/>
      <c r="DM235" s="1"/>
      <c r="DN235" s="1"/>
    </row>
    <row r="236" spans="2:118" hidden="1" x14ac:dyDescent="0.2">
      <c r="B236" s="2"/>
      <c r="C236" s="2"/>
      <c r="D236" s="2"/>
      <c r="E236" s="2" t="s">
        <v>2</v>
      </c>
      <c r="F236" s="2">
        <v>12</v>
      </c>
      <c r="G236" s="2"/>
      <c r="H236" s="2"/>
      <c r="I236" s="2"/>
      <c r="J236" s="2"/>
      <c r="K236" s="2"/>
      <c r="L236" s="2"/>
      <c r="M236" s="2"/>
      <c r="N236" s="33"/>
      <c r="O236" s="33"/>
      <c r="P236" s="33"/>
      <c r="CZ236" s="1"/>
      <c r="DA236" s="1"/>
      <c r="DB236" s="1"/>
      <c r="DC236" s="1"/>
      <c r="DD236" s="1"/>
      <c r="DE236" s="1"/>
      <c r="DF236" s="1"/>
      <c r="DG236" s="1"/>
      <c r="DH236" s="1"/>
      <c r="DI236" s="1"/>
      <c r="DJ236" s="1"/>
      <c r="DK236" s="1"/>
      <c r="DL236" s="1"/>
      <c r="DM236" s="1"/>
      <c r="DN236" s="1"/>
    </row>
    <row r="237" spans="2:118" hidden="1" x14ac:dyDescent="0.2">
      <c r="B237" s="2"/>
      <c r="C237" s="2"/>
      <c r="D237" s="2"/>
      <c r="E237" s="2" t="s">
        <v>468</v>
      </c>
      <c r="F237" s="2">
        <v>5</v>
      </c>
      <c r="G237" s="2"/>
      <c r="H237" s="2"/>
      <c r="I237" s="2"/>
      <c r="J237" s="2"/>
      <c r="K237" s="2"/>
      <c r="L237" s="2"/>
      <c r="M237" s="2"/>
      <c r="N237" s="33"/>
      <c r="O237" s="33"/>
      <c r="P237" s="33"/>
      <c r="CZ237" s="1"/>
      <c r="DA237" s="1"/>
      <c r="DB237" s="1"/>
      <c r="DC237" s="1"/>
      <c r="DD237" s="1"/>
      <c r="DE237" s="1"/>
      <c r="DF237" s="1"/>
      <c r="DG237" s="1"/>
      <c r="DH237" s="1"/>
      <c r="DI237" s="1"/>
      <c r="DJ237" s="1"/>
      <c r="DK237" s="1"/>
      <c r="DL237" s="1"/>
      <c r="DM237" s="1"/>
      <c r="DN237" s="1"/>
    </row>
    <row r="238" spans="2:118" hidden="1" x14ac:dyDescent="0.2">
      <c r="B238" s="2"/>
      <c r="C238" s="2"/>
      <c r="D238" s="2"/>
      <c r="E238" s="2" t="s">
        <v>7</v>
      </c>
      <c r="F238" s="2">
        <v>15</v>
      </c>
      <c r="G238" s="2"/>
      <c r="H238" s="2"/>
      <c r="I238" s="2"/>
      <c r="J238" s="2"/>
      <c r="K238" s="2"/>
      <c r="L238" s="2"/>
      <c r="M238" s="2"/>
      <c r="N238" s="33"/>
      <c r="O238" s="33"/>
      <c r="P238" s="33"/>
      <c r="CZ238" s="1"/>
      <c r="DA238" s="1"/>
      <c r="DB238" s="1"/>
      <c r="DC238" s="1"/>
      <c r="DD238" s="1"/>
      <c r="DE238" s="1"/>
      <c r="DF238" s="1"/>
      <c r="DG238" s="1"/>
      <c r="DH238" s="1"/>
      <c r="DI238" s="1"/>
      <c r="DJ238" s="1"/>
      <c r="DK238" s="1"/>
      <c r="DL238" s="1"/>
      <c r="DM238" s="1"/>
      <c r="DN238" s="1"/>
    </row>
    <row r="239" spans="2:118" hidden="1" x14ac:dyDescent="0.2">
      <c r="B239" s="2"/>
      <c r="C239" s="2"/>
      <c r="D239" s="2"/>
      <c r="E239" s="2" t="s">
        <v>3</v>
      </c>
      <c r="F239" s="2">
        <v>15</v>
      </c>
      <c r="G239" s="2"/>
      <c r="H239" s="2"/>
      <c r="I239" s="2"/>
      <c r="J239" s="2"/>
      <c r="K239" s="2"/>
      <c r="L239" s="2"/>
      <c r="M239" s="2"/>
      <c r="N239" s="33"/>
      <c r="O239" s="33"/>
      <c r="P239" s="33"/>
      <c r="CZ239" s="1"/>
      <c r="DA239" s="1"/>
      <c r="DB239" s="1"/>
      <c r="DC239" s="1"/>
      <c r="DD239" s="1"/>
      <c r="DE239" s="1"/>
      <c r="DF239" s="1"/>
      <c r="DG239" s="1"/>
      <c r="DH239" s="1"/>
      <c r="DI239" s="1"/>
      <c r="DJ239" s="1"/>
      <c r="DK239" s="1"/>
      <c r="DL239" s="1"/>
      <c r="DM239" s="1"/>
      <c r="DN239" s="1"/>
    </row>
    <row r="240" spans="2:118" hidden="1" x14ac:dyDescent="0.2">
      <c r="B240" s="2"/>
      <c r="C240" s="2"/>
      <c r="D240" s="2"/>
      <c r="E240" s="2" t="s">
        <v>4</v>
      </c>
      <c r="F240" s="2">
        <v>15</v>
      </c>
      <c r="G240" s="2"/>
      <c r="H240" s="2"/>
      <c r="I240" s="2"/>
      <c r="J240" s="2"/>
      <c r="K240" s="2"/>
      <c r="L240" s="2"/>
      <c r="M240" s="2"/>
      <c r="N240" s="33"/>
      <c r="O240" s="33"/>
      <c r="P240" s="33"/>
      <c r="CZ240" s="1"/>
      <c r="DA240" s="1"/>
      <c r="DB240" s="1"/>
      <c r="DC240" s="1"/>
      <c r="DD240" s="1"/>
      <c r="DE240" s="1"/>
      <c r="DF240" s="1"/>
      <c r="DG240" s="1"/>
      <c r="DH240" s="1"/>
      <c r="DI240" s="1"/>
      <c r="DJ240" s="1"/>
      <c r="DK240" s="1"/>
      <c r="DL240" s="1"/>
      <c r="DM240" s="1"/>
      <c r="DN240" s="1"/>
    </row>
    <row r="241" spans="2:118" hidden="1" x14ac:dyDescent="0.2">
      <c r="B241" s="2"/>
      <c r="C241" s="2"/>
      <c r="D241" s="2"/>
      <c r="E241" s="2" t="s">
        <v>8</v>
      </c>
      <c r="F241" s="2">
        <v>25</v>
      </c>
      <c r="G241" s="2"/>
      <c r="H241" s="2"/>
      <c r="I241" s="2"/>
      <c r="J241" s="2"/>
      <c r="K241" s="2"/>
      <c r="L241" s="2"/>
      <c r="M241" s="2"/>
      <c r="N241" s="33"/>
      <c r="O241" s="33"/>
      <c r="P241" s="33"/>
      <c r="CZ241" s="1"/>
      <c r="DA241" s="1"/>
      <c r="DB241" s="1"/>
      <c r="DC241" s="1"/>
      <c r="DD241" s="1"/>
      <c r="DE241" s="1"/>
      <c r="DF241" s="1"/>
      <c r="DG241" s="1"/>
      <c r="DH241" s="1"/>
      <c r="DI241" s="1"/>
      <c r="DJ241" s="1"/>
      <c r="DK241" s="1"/>
      <c r="DL241" s="1"/>
      <c r="DM241" s="1"/>
      <c r="DN241" s="1"/>
    </row>
    <row r="242" spans="2:118" hidden="1" x14ac:dyDescent="0.2">
      <c r="B242" s="2"/>
      <c r="C242" s="2"/>
      <c r="D242" s="2"/>
      <c r="E242" s="2" t="s">
        <v>5</v>
      </c>
      <c r="F242" s="2">
        <v>15</v>
      </c>
      <c r="G242" s="2"/>
      <c r="H242" s="2"/>
      <c r="I242" s="2"/>
      <c r="J242" s="2"/>
      <c r="K242" s="2"/>
      <c r="L242" s="2"/>
      <c r="M242" s="2"/>
      <c r="N242" s="33"/>
      <c r="O242" s="33"/>
      <c r="P242" s="33"/>
      <c r="CZ242" s="1"/>
      <c r="DA242" s="1"/>
      <c r="DB242" s="1"/>
      <c r="DC242" s="1"/>
      <c r="DD242" s="1"/>
      <c r="DE242" s="1"/>
      <c r="DF242" s="1"/>
      <c r="DG242" s="1"/>
      <c r="DH242" s="1"/>
      <c r="DI242" s="1"/>
      <c r="DJ242" s="1"/>
      <c r="DK242" s="1"/>
      <c r="DL242" s="1"/>
      <c r="DM242" s="1"/>
      <c r="DN242" s="1"/>
    </row>
    <row r="243" spans="2:118" hidden="1" x14ac:dyDescent="0.2">
      <c r="B243" s="2"/>
      <c r="C243" s="2"/>
      <c r="D243" s="2"/>
      <c r="E243" s="2" t="s">
        <v>469</v>
      </c>
      <c r="F243" s="2">
        <v>10</v>
      </c>
      <c r="G243" s="2"/>
      <c r="H243" s="2"/>
      <c r="I243" s="2"/>
      <c r="J243" s="2"/>
      <c r="K243" s="2"/>
      <c r="L243" s="2"/>
      <c r="M243" s="2"/>
      <c r="N243" s="33"/>
      <c r="O243" s="33"/>
      <c r="P243" s="33"/>
      <c r="CZ243" s="1"/>
      <c r="DA243" s="1"/>
      <c r="DB243" s="1"/>
      <c r="DC243" s="1"/>
      <c r="DD243" s="1"/>
      <c r="DE243" s="1"/>
      <c r="DF243" s="1"/>
      <c r="DG243" s="1"/>
      <c r="DH243" s="1"/>
      <c r="DI243" s="1"/>
      <c r="DJ243" s="1"/>
      <c r="DK243" s="1"/>
      <c r="DL243" s="1"/>
      <c r="DM243" s="1"/>
      <c r="DN243" s="1"/>
    </row>
    <row r="244" spans="2:118" hidden="1" x14ac:dyDescent="0.2">
      <c r="B244" s="2"/>
      <c r="C244" s="2"/>
      <c r="D244" s="2"/>
      <c r="E244" s="2" t="s">
        <v>6</v>
      </c>
      <c r="F244" s="2">
        <v>18</v>
      </c>
      <c r="G244" s="2"/>
      <c r="H244" s="2"/>
      <c r="I244" s="2"/>
      <c r="J244" s="2"/>
      <c r="K244" s="2"/>
      <c r="L244" s="2"/>
      <c r="M244" s="2"/>
      <c r="N244" s="33"/>
      <c r="O244" s="33"/>
      <c r="P244" s="33"/>
      <c r="CZ244" s="1"/>
      <c r="DA244" s="1"/>
      <c r="DB244" s="1"/>
      <c r="DC244" s="1"/>
      <c r="DD244" s="1"/>
      <c r="DE244" s="1"/>
      <c r="DF244" s="1"/>
      <c r="DG244" s="1"/>
      <c r="DH244" s="1"/>
      <c r="DI244" s="1"/>
      <c r="DJ244" s="1"/>
      <c r="DK244" s="1"/>
      <c r="DL244" s="1"/>
      <c r="DM244" s="1"/>
      <c r="DN244" s="1"/>
    </row>
    <row r="245" spans="2:118" hidden="1" x14ac:dyDescent="0.2">
      <c r="B245" s="2"/>
      <c r="C245" s="2"/>
      <c r="D245" s="2"/>
      <c r="E245" s="2" t="s">
        <v>341</v>
      </c>
      <c r="F245" s="2">
        <v>12</v>
      </c>
      <c r="G245" s="2"/>
      <c r="H245" s="2"/>
      <c r="I245" s="2"/>
      <c r="J245" s="2"/>
      <c r="K245" s="2"/>
      <c r="L245" s="2"/>
      <c r="M245" s="2"/>
      <c r="N245" s="33"/>
      <c r="O245" s="33"/>
      <c r="P245" s="33"/>
      <c r="CZ245" s="1"/>
      <c r="DA245" s="1"/>
      <c r="DB245" s="1"/>
      <c r="DC245" s="1"/>
      <c r="DD245" s="1"/>
      <c r="DE245" s="1"/>
      <c r="DF245" s="1"/>
      <c r="DG245" s="1"/>
      <c r="DH245" s="1"/>
      <c r="DI245" s="1"/>
      <c r="DJ245" s="1"/>
      <c r="DK245" s="1"/>
      <c r="DL245" s="1"/>
      <c r="DM245" s="1"/>
      <c r="DN245" s="1"/>
    </row>
    <row r="246" spans="2:118" hidden="1" x14ac:dyDescent="0.2">
      <c r="B246" s="2"/>
      <c r="C246" s="2"/>
      <c r="D246" s="2"/>
      <c r="E246" s="2"/>
      <c r="F246" s="2"/>
      <c r="G246" s="2"/>
      <c r="H246" s="2"/>
      <c r="I246" s="2"/>
      <c r="J246" s="2"/>
      <c r="K246" s="2"/>
      <c r="L246" s="2"/>
      <c r="M246" s="2"/>
      <c r="N246" s="33"/>
      <c r="O246" s="33"/>
      <c r="P246" s="33"/>
      <c r="CZ246" s="1"/>
      <c r="DA246" s="1"/>
      <c r="DB246" s="1"/>
      <c r="DC246" s="1"/>
      <c r="DD246" s="1"/>
      <c r="DE246" s="1"/>
      <c r="DF246" s="1"/>
      <c r="DG246" s="1"/>
      <c r="DH246" s="1"/>
      <c r="DI246" s="1"/>
      <c r="DJ246" s="1"/>
      <c r="DK246" s="1"/>
      <c r="DL246" s="1"/>
      <c r="DM246" s="1"/>
      <c r="DN246" s="1"/>
    </row>
    <row r="247" spans="2:118" hidden="1" x14ac:dyDescent="0.2">
      <c r="B247" s="2"/>
      <c r="C247" s="2"/>
      <c r="D247" s="2"/>
      <c r="E247" s="2"/>
      <c r="F247" s="2"/>
      <c r="G247" s="2"/>
      <c r="H247" s="2"/>
      <c r="I247" s="2"/>
      <c r="J247" s="2"/>
      <c r="K247" s="2"/>
      <c r="L247" s="2"/>
      <c r="M247" s="2"/>
      <c r="N247" s="33"/>
      <c r="O247" s="33"/>
      <c r="P247" s="33"/>
      <c r="CZ247" s="1"/>
      <c r="DA247" s="1"/>
      <c r="DB247" s="1"/>
      <c r="DC247" s="1"/>
      <c r="DD247" s="1"/>
      <c r="DE247" s="1"/>
      <c r="DF247" s="1"/>
      <c r="DG247" s="1"/>
      <c r="DH247" s="1"/>
      <c r="DI247" s="1"/>
      <c r="DJ247" s="1"/>
      <c r="DK247" s="1"/>
      <c r="DL247" s="1"/>
      <c r="DM247" s="1"/>
      <c r="DN247" s="1"/>
    </row>
    <row r="248" spans="2:118" hidden="1" x14ac:dyDescent="0.2">
      <c r="B248" s="2"/>
      <c r="C248" s="2"/>
      <c r="D248" s="2"/>
      <c r="E248" s="2"/>
      <c r="F248" s="2"/>
      <c r="G248" s="2"/>
      <c r="H248" s="2"/>
      <c r="I248" s="2"/>
      <c r="J248" s="2"/>
      <c r="K248" s="2"/>
      <c r="L248" s="2"/>
      <c r="M248" s="2"/>
      <c r="N248" s="33"/>
      <c r="O248" s="33"/>
      <c r="P248" s="33"/>
      <c r="CZ248" s="1"/>
      <c r="DA248" s="1"/>
      <c r="DB248" s="1"/>
      <c r="DC248" s="1"/>
      <c r="DD248" s="1"/>
      <c r="DE248" s="1"/>
      <c r="DF248" s="1"/>
      <c r="DG248" s="1"/>
      <c r="DH248" s="1"/>
      <c r="DI248" s="1"/>
      <c r="DJ248" s="1"/>
      <c r="DK248" s="1"/>
      <c r="DL248" s="1"/>
      <c r="DM248" s="1"/>
      <c r="DN248" s="1"/>
    </row>
    <row r="249" spans="2:118" hidden="1" x14ac:dyDescent="0.2">
      <c r="B249" s="2"/>
      <c r="C249" s="2"/>
      <c r="D249" s="2"/>
      <c r="E249" s="2" t="s">
        <v>470</v>
      </c>
      <c r="F249" s="2"/>
      <c r="G249" s="2"/>
      <c r="H249" s="2"/>
      <c r="I249" s="2"/>
      <c r="J249" s="2"/>
      <c r="K249" s="2"/>
      <c r="L249" s="2"/>
      <c r="M249" s="2"/>
      <c r="N249" s="33"/>
      <c r="O249" s="33"/>
      <c r="P249" s="33"/>
      <c r="CZ249" s="1"/>
      <c r="DA249" s="1"/>
      <c r="DB249" s="1"/>
      <c r="DC249" s="1"/>
      <c r="DD249" s="1"/>
      <c r="DE249" s="1"/>
      <c r="DF249" s="1"/>
      <c r="DG249" s="1"/>
      <c r="DH249" s="1"/>
      <c r="DI249" s="1"/>
      <c r="DJ249" s="1"/>
      <c r="DK249" s="1"/>
      <c r="DL249" s="1"/>
      <c r="DM249" s="1"/>
      <c r="DN249" s="1"/>
    </row>
    <row r="250" spans="2:118" hidden="1" x14ac:dyDescent="0.2">
      <c r="B250" s="2"/>
      <c r="C250" s="2"/>
      <c r="D250" s="2"/>
      <c r="E250" s="2" t="s">
        <v>347</v>
      </c>
      <c r="F250" s="2"/>
      <c r="G250" s="2"/>
      <c r="H250" s="2"/>
      <c r="I250" s="2"/>
      <c r="J250" s="2"/>
      <c r="K250" s="2"/>
      <c r="L250" s="2"/>
      <c r="M250" s="2"/>
      <c r="N250" s="33"/>
      <c r="O250" s="33"/>
      <c r="P250" s="33"/>
      <c r="CZ250" s="1"/>
      <c r="DA250" s="1"/>
      <c r="DB250" s="1"/>
      <c r="DC250" s="1"/>
      <c r="DD250" s="1"/>
      <c r="DE250" s="1"/>
      <c r="DF250" s="1"/>
      <c r="DG250" s="1"/>
      <c r="DH250" s="1"/>
      <c r="DI250" s="1"/>
      <c r="DJ250" s="1"/>
      <c r="DK250" s="1"/>
      <c r="DL250" s="1"/>
      <c r="DM250" s="1"/>
      <c r="DN250" s="1"/>
    </row>
    <row r="251" spans="2:118" hidden="1" x14ac:dyDescent="0.2">
      <c r="B251" s="2"/>
      <c r="C251" s="2"/>
      <c r="D251" s="2"/>
      <c r="E251" s="2" t="s">
        <v>349</v>
      </c>
      <c r="F251" s="2"/>
      <c r="G251" s="2"/>
      <c r="H251" s="2"/>
      <c r="I251" s="2"/>
      <c r="J251" s="2"/>
      <c r="K251" s="2"/>
      <c r="L251" s="2"/>
      <c r="M251" s="2"/>
      <c r="N251" s="33"/>
      <c r="O251" s="33"/>
      <c r="P251" s="33"/>
      <c r="CZ251" s="1"/>
      <c r="DA251" s="1"/>
      <c r="DB251" s="1"/>
      <c r="DC251" s="1"/>
      <c r="DD251" s="1"/>
      <c r="DE251" s="1"/>
      <c r="DF251" s="1"/>
      <c r="DG251" s="1"/>
      <c r="DH251" s="1"/>
      <c r="DI251" s="1"/>
      <c r="DJ251" s="1"/>
      <c r="DK251" s="1"/>
      <c r="DL251" s="1"/>
      <c r="DM251" s="1"/>
      <c r="DN251" s="1"/>
    </row>
    <row r="252" spans="2:118" hidden="1" x14ac:dyDescent="0.2">
      <c r="B252" s="2"/>
      <c r="C252" s="2"/>
      <c r="D252" s="2"/>
      <c r="E252" s="2" t="s">
        <v>350</v>
      </c>
      <c r="F252" s="2"/>
      <c r="G252" s="2"/>
      <c r="H252" s="2"/>
      <c r="I252" s="2"/>
      <c r="J252" s="2"/>
      <c r="K252" s="2"/>
      <c r="L252" s="2"/>
      <c r="M252" s="2"/>
      <c r="N252" s="33"/>
      <c r="O252" s="33"/>
      <c r="P252" s="33"/>
      <c r="CZ252" s="1"/>
      <c r="DA252" s="1"/>
      <c r="DB252" s="1"/>
      <c r="DC252" s="1"/>
      <c r="DD252" s="1"/>
      <c r="DE252" s="1"/>
      <c r="DF252" s="1"/>
      <c r="DG252" s="1"/>
      <c r="DH252" s="1"/>
      <c r="DI252" s="1"/>
      <c r="DJ252" s="1"/>
      <c r="DK252" s="1"/>
      <c r="DL252" s="1"/>
      <c r="DM252" s="1"/>
      <c r="DN252" s="1"/>
    </row>
    <row r="253" spans="2:118" hidden="1" x14ac:dyDescent="0.2">
      <c r="B253" s="2"/>
      <c r="C253" s="2"/>
      <c r="D253" s="2"/>
      <c r="E253" s="2" t="s">
        <v>351</v>
      </c>
      <c r="F253" s="2"/>
      <c r="G253" s="2"/>
      <c r="H253" s="2"/>
      <c r="I253" s="2"/>
      <c r="J253" s="2"/>
      <c r="K253" s="2"/>
      <c r="L253" s="2"/>
      <c r="M253" s="2"/>
      <c r="N253" s="33"/>
      <c r="O253" s="33"/>
      <c r="P253" s="33"/>
      <c r="CZ253" s="1"/>
      <c r="DA253" s="1"/>
      <c r="DB253" s="1"/>
      <c r="DC253" s="1"/>
      <c r="DD253" s="1"/>
      <c r="DE253" s="1"/>
      <c r="DF253" s="1"/>
      <c r="DG253" s="1"/>
      <c r="DH253" s="1"/>
      <c r="DI253" s="1"/>
      <c r="DJ253" s="1"/>
      <c r="DK253" s="1"/>
      <c r="DL253" s="1"/>
      <c r="DM253" s="1"/>
      <c r="DN253" s="1"/>
    </row>
    <row r="254" spans="2:118" hidden="1" x14ac:dyDescent="0.2">
      <c r="B254" s="2"/>
      <c r="C254" s="2"/>
      <c r="D254" s="2"/>
      <c r="E254" s="2" t="s">
        <v>352</v>
      </c>
      <c r="F254" s="2"/>
      <c r="G254" s="2"/>
      <c r="H254" s="2"/>
      <c r="I254" s="2"/>
      <c r="J254" s="2"/>
      <c r="K254" s="2"/>
      <c r="L254" s="2"/>
      <c r="M254" s="2"/>
      <c r="N254" s="33"/>
      <c r="O254" s="33"/>
      <c r="P254" s="33"/>
      <c r="CZ254" s="1"/>
      <c r="DA254" s="1"/>
      <c r="DB254" s="1"/>
      <c r="DC254" s="1"/>
      <c r="DD254" s="1"/>
      <c r="DE254" s="1"/>
      <c r="DF254" s="1"/>
      <c r="DG254" s="1"/>
      <c r="DH254" s="1"/>
      <c r="DI254" s="1"/>
      <c r="DJ254" s="1"/>
      <c r="DK254" s="1"/>
      <c r="DL254" s="1"/>
      <c r="DM254" s="1"/>
      <c r="DN254" s="1"/>
    </row>
    <row r="255" spans="2:118" hidden="1" x14ac:dyDescent="0.2">
      <c r="B255" s="2"/>
      <c r="C255" s="2"/>
      <c r="D255" s="2"/>
      <c r="E255" s="2" t="s">
        <v>353</v>
      </c>
      <c r="F255" s="2"/>
      <c r="G255" s="2"/>
      <c r="H255" s="2"/>
      <c r="I255" s="2"/>
      <c r="J255" s="2"/>
      <c r="K255" s="2"/>
      <c r="L255" s="2"/>
      <c r="M255" s="2"/>
      <c r="N255" s="33"/>
      <c r="O255" s="33"/>
      <c r="P255" s="33"/>
      <c r="CZ255" s="1"/>
      <c r="DA255" s="1"/>
      <c r="DB255" s="1"/>
      <c r="DC255" s="1"/>
      <c r="DD255" s="1"/>
      <c r="DE255" s="1"/>
      <c r="DF255" s="1"/>
      <c r="DG255" s="1"/>
      <c r="DH255" s="1"/>
      <c r="DI255" s="1"/>
      <c r="DJ255" s="1"/>
      <c r="DK255" s="1"/>
      <c r="DL255" s="1"/>
      <c r="DM255" s="1"/>
      <c r="DN255" s="1"/>
    </row>
    <row r="256" spans="2:118" hidden="1" x14ac:dyDescent="0.2">
      <c r="B256" s="2"/>
      <c r="C256" s="2"/>
      <c r="D256" s="2"/>
      <c r="E256" s="2" t="s">
        <v>354</v>
      </c>
      <c r="F256" s="2"/>
      <c r="G256" s="2"/>
      <c r="H256" s="2"/>
      <c r="I256" s="2"/>
      <c r="J256" s="2"/>
      <c r="K256" s="2"/>
      <c r="L256" s="2"/>
      <c r="M256" s="2"/>
      <c r="N256" s="33"/>
      <c r="O256" s="33"/>
      <c r="P256" s="33"/>
      <c r="CZ256" s="1"/>
      <c r="DA256" s="1"/>
      <c r="DB256" s="1"/>
      <c r="DC256" s="1"/>
      <c r="DD256" s="1"/>
      <c r="DE256" s="1"/>
      <c r="DF256" s="1"/>
      <c r="DG256" s="1"/>
      <c r="DH256" s="1"/>
      <c r="DI256" s="1"/>
      <c r="DJ256" s="1"/>
      <c r="DK256" s="1"/>
      <c r="DL256" s="1"/>
      <c r="DM256" s="1"/>
      <c r="DN256" s="1"/>
    </row>
    <row r="257" spans="2:118" hidden="1" x14ac:dyDescent="0.2">
      <c r="B257" s="2"/>
      <c r="C257" s="2"/>
      <c r="D257" s="2"/>
      <c r="E257" s="2" t="s">
        <v>355</v>
      </c>
      <c r="F257" s="2"/>
      <c r="G257" s="2"/>
      <c r="H257" s="2"/>
      <c r="I257" s="2"/>
      <c r="J257" s="2"/>
      <c r="K257" s="2"/>
      <c r="L257" s="2"/>
      <c r="M257" s="2"/>
      <c r="N257" s="33"/>
      <c r="O257" s="33"/>
      <c r="P257" s="33"/>
      <c r="CZ257" s="1"/>
      <c r="DA257" s="1"/>
      <c r="DB257" s="1"/>
      <c r="DC257" s="1"/>
      <c r="DD257" s="1"/>
      <c r="DE257" s="1"/>
      <c r="DF257" s="1"/>
      <c r="DG257" s="1"/>
      <c r="DH257" s="1"/>
      <c r="DI257" s="1"/>
      <c r="DJ257" s="1"/>
      <c r="DK257" s="1"/>
      <c r="DL257" s="1"/>
      <c r="DM257" s="1"/>
      <c r="DN257" s="1"/>
    </row>
    <row r="258" spans="2:118" hidden="1" x14ac:dyDescent="0.2">
      <c r="B258" s="2"/>
      <c r="C258" s="2"/>
      <c r="D258" s="2"/>
      <c r="E258" s="2" t="s">
        <v>356</v>
      </c>
      <c r="F258" s="2"/>
      <c r="G258" s="2"/>
      <c r="H258" s="2"/>
      <c r="I258" s="2"/>
      <c r="J258" s="2"/>
      <c r="K258" s="2"/>
      <c r="L258" s="2"/>
      <c r="M258" s="2"/>
      <c r="N258" s="33"/>
      <c r="O258" s="33"/>
      <c r="P258" s="33"/>
      <c r="CZ258" s="1"/>
      <c r="DA258" s="1"/>
      <c r="DB258" s="1"/>
      <c r="DC258" s="1"/>
      <c r="DD258" s="1"/>
      <c r="DE258" s="1"/>
      <c r="DF258" s="1"/>
      <c r="DG258" s="1"/>
      <c r="DH258" s="1"/>
      <c r="DI258" s="1"/>
      <c r="DJ258" s="1"/>
      <c r="DK258" s="1"/>
      <c r="DL258" s="1"/>
      <c r="DM258" s="1"/>
      <c r="DN258" s="1"/>
    </row>
    <row r="259" spans="2:118" hidden="1" x14ac:dyDescent="0.2">
      <c r="B259" s="2"/>
      <c r="C259" s="2"/>
      <c r="D259" s="2"/>
      <c r="E259" s="2" t="s">
        <v>357</v>
      </c>
      <c r="F259" s="2"/>
      <c r="G259" s="2"/>
      <c r="H259" s="2"/>
      <c r="I259" s="2"/>
      <c r="J259" s="2"/>
      <c r="K259" s="2"/>
      <c r="L259" s="2"/>
      <c r="M259" s="2"/>
      <c r="N259" s="33"/>
      <c r="O259" s="33"/>
      <c r="P259" s="33"/>
      <c r="CZ259" s="1"/>
      <c r="DA259" s="1"/>
      <c r="DB259" s="1"/>
      <c r="DC259" s="1"/>
      <c r="DD259" s="1"/>
      <c r="DE259" s="1"/>
      <c r="DF259" s="1"/>
      <c r="DG259" s="1"/>
      <c r="DH259" s="1"/>
      <c r="DI259" s="1"/>
      <c r="DJ259" s="1"/>
      <c r="DK259" s="1"/>
      <c r="DL259" s="1"/>
      <c r="DM259" s="1"/>
      <c r="DN259" s="1"/>
    </row>
    <row r="260" spans="2:118" hidden="1" x14ac:dyDescent="0.2">
      <c r="B260" s="2"/>
      <c r="C260" s="2"/>
      <c r="D260" s="2"/>
      <c r="E260" s="2" t="s">
        <v>358</v>
      </c>
      <c r="F260" s="2"/>
      <c r="G260" s="2"/>
      <c r="H260" s="2"/>
      <c r="I260" s="2"/>
      <c r="J260" s="2"/>
      <c r="K260" s="2"/>
      <c r="L260" s="2"/>
      <c r="M260" s="2"/>
      <c r="N260" s="33"/>
      <c r="O260" s="33"/>
      <c r="P260" s="33"/>
      <c r="CZ260" s="1"/>
      <c r="DA260" s="1"/>
      <c r="DB260" s="1"/>
      <c r="DC260" s="1"/>
      <c r="DD260" s="1"/>
      <c r="DE260" s="1"/>
      <c r="DF260" s="1"/>
      <c r="DG260" s="1"/>
      <c r="DH260" s="1"/>
      <c r="DI260" s="1"/>
      <c r="DJ260" s="1"/>
      <c r="DK260" s="1"/>
      <c r="DL260" s="1"/>
      <c r="DM260" s="1"/>
      <c r="DN260" s="1"/>
    </row>
    <row r="261" spans="2:118" hidden="1" x14ac:dyDescent="0.2">
      <c r="B261" s="2"/>
      <c r="C261" s="2"/>
      <c r="D261" s="2"/>
      <c r="E261" s="2" t="s">
        <v>359</v>
      </c>
      <c r="F261" s="2"/>
      <c r="G261" s="2"/>
      <c r="H261" s="2"/>
      <c r="I261" s="2"/>
      <c r="J261" s="2"/>
      <c r="K261" s="2"/>
      <c r="L261" s="2"/>
      <c r="M261" s="2"/>
      <c r="N261" s="33"/>
      <c r="O261" s="33"/>
      <c r="P261" s="33"/>
      <c r="CZ261" s="1"/>
      <c r="DA261" s="1"/>
      <c r="DB261" s="1"/>
      <c r="DC261" s="1"/>
      <c r="DD261" s="1"/>
      <c r="DE261" s="1"/>
      <c r="DF261" s="1"/>
      <c r="DG261" s="1"/>
      <c r="DH261" s="1"/>
      <c r="DI261" s="1"/>
      <c r="DJ261" s="1"/>
      <c r="DK261" s="1"/>
      <c r="DL261" s="1"/>
      <c r="DM261" s="1"/>
      <c r="DN261" s="1"/>
    </row>
    <row r="262" spans="2:118" hidden="1" x14ac:dyDescent="0.2">
      <c r="B262" s="2"/>
      <c r="C262" s="2"/>
      <c r="D262" s="2"/>
      <c r="E262" s="2" t="s">
        <v>360</v>
      </c>
      <c r="F262" s="2"/>
      <c r="G262" s="2"/>
      <c r="H262" s="2"/>
      <c r="I262" s="2"/>
      <c r="J262" s="2"/>
      <c r="K262" s="2"/>
      <c r="L262" s="2"/>
      <c r="M262" s="2"/>
      <c r="N262" s="33"/>
      <c r="O262" s="33"/>
      <c r="P262" s="33"/>
      <c r="CZ262" s="1"/>
      <c r="DA262" s="1"/>
      <c r="DB262" s="1"/>
      <c r="DC262" s="1"/>
      <c r="DD262" s="1"/>
      <c r="DE262" s="1"/>
      <c r="DF262" s="1"/>
      <c r="DG262" s="1"/>
      <c r="DH262" s="1"/>
      <c r="DI262" s="1"/>
      <c r="DJ262" s="1"/>
      <c r="DK262" s="1"/>
      <c r="DL262" s="1"/>
      <c r="DM262" s="1"/>
      <c r="DN262" s="1"/>
    </row>
    <row r="263" spans="2:118" hidden="1" x14ac:dyDescent="0.2">
      <c r="B263" s="2"/>
      <c r="C263" s="2"/>
      <c r="D263" s="2"/>
      <c r="E263" s="2" t="s">
        <v>361</v>
      </c>
      <c r="F263" s="2"/>
      <c r="G263" s="2"/>
      <c r="H263" s="2"/>
      <c r="I263" s="2"/>
      <c r="J263" s="2"/>
      <c r="K263" s="2"/>
      <c r="L263" s="2"/>
      <c r="M263" s="2"/>
      <c r="N263" s="33"/>
      <c r="O263" s="33"/>
      <c r="P263" s="33"/>
      <c r="CZ263" s="1"/>
      <c r="DA263" s="1"/>
      <c r="DB263" s="1"/>
      <c r="DC263" s="1"/>
      <c r="DD263" s="1"/>
      <c r="DE263" s="1"/>
      <c r="DF263" s="1"/>
      <c r="DG263" s="1"/>
      <c r="DH263" s="1"/>
      <c r="DI263" s="1"/>
      <c r="DJ263" s="1"/>
      <c r="DK263" s="1"/>
      <c r="DL263" s="1"/>
      <c r="DM263" s="1"/>
      <c r="DN263" s="1"/>
    </row>
    <row r="264" spans="2:118" hidden="1" x14ac:dyDescent="0.2">
      <c r="B264" s="2"/>
      <c r="C264" s="2"/>
      <c r="D264" s="2"/>
      <c r="E264" s="2" t="s">
        <v>362</v>
      </c>
      <c r="F264" s="2"/>
      <c r="G264" s="2"/>
      <c r="H264" s="2"/>
      <c r="I264" s="2"/>
      <c r="J264" s="2"/>
      <c r="K264" s="2"/>
      <c r="L264" s="2"/>
      <c r="M264" s="2"/>
      <c r="N264" s="33"/>
      <c r="O264" s="33"/>
      <c r="P264" s="33"/>
      <c r="CZ264" s="1"/>
      <c r="DA264" s="1"/>
      <c r="DB264" s="1"/>
      <c r="DC264" s="1"/>
      <c r="DD264" s="1"/>
      <c r="DE264" s="1"/>
      <c r="DF264" s="1"/>
      <c r="DG264" s="1"/>
      <c r="DH264" s="1"/>
      <c r="DI264" s="1"/>
      <c r="DJ264" s="1"/>
      <c r="DK264" s="1"/>
      <c r="DL264" s="1"/>
      <c r="DM264" s="1"/>
      <c r="DN264" s="1"/>
    </row>
    <row r="265" spans="2:118" hidden="1" x14ac:dyDescent="0.2">
      <c r="B265" s="2"/>
      <c r="C265" s="2"/>
      <c r="D265" s="2"/>
      <c r="E265" s="2" t="s">
        <v>363</v>
      </c>
      <c r="F265" s="2"/>
      <c r="G265" s="2"/>
      <c r="H265" s="2"/>
      <c r="I265" s="2"/>
      <c r="J265" s="2"/>
      <c r="K265" s="2"/>
      <c r="L265" s="2"/>
      <c r="M265" s="2"/>
      <c r="N265" s="33"/>
      <c r="O265" s="33"/>
      <c r="P265" s="33"/>
      <c r="CZ265" s="1"/>
      <c r="DA265" s="1"/>
      <c r="DB265" s="1"/>
      <c r="DC265" s="1"/>
      <c r="DD265" s="1"/>
      <c r="DE265" s="1"/>
      <c r="DF265" s="1"/>
      <c r="DG265" s="1"/>
      <c r="DH265" s="1"/>
      <c r="DI265" s="1"/>
      <c r="DJ265" s="1"/>
      <c r="DK265" s="1"/>
      <c r="DL265" s="1"/>
      <c r="DM265" s="1"/>
      <c r="DN265" s="1"/>
    </row>
    <row r="266" spans="2:118" hidden="1" x14ac:dyDescent="0.2">
      <c r="B266" s="2"/>
      <c r="C266" s="2"/>
      <c r="D266" s="2"/>
      <c r="E266" s="2" t="s">
        <v>364</v>
      </c>
      <c r="F266" s="2"/>
      <c r="G266" s="2"/>
      <c r="H266" s="2"/>
      <c r="I266" s="2"/>
      <c r="J266" s="2"/>
      <c r="K266" s="2"/>
      <c r="L266" s="2"/>
      <c r="M266" s="2"/>
      <c r="N266" s="33"/>
      <c r="O266" s="33"/>
      <c r="P266" s="33"/>
      <c r="CZ266" s="1"/>
      <c r="DA266" s="1"/>
      <c r="DB266" s="1"/>
      <c r="DC266" s="1"/>
      <c r="DD266" s="1"/>
      <c r="DE266" s="1"/>
      <c r="DF266" s="1"/>
      <c r="DG266" s="1"/>
      <c r="DH266" s="1"/>
      <c r="DI266" s="1"/>
      <c r="DJ266" s="1"/>
      <c r="DK266" s="1"/>
      <c r="DL266" s="1"/>
      <c r="DM266" s="1"/>
      <c r="DN266" s="1"/>
    </row>
    <row r="267" spans="2:118" hidden="1" x14ac:dyDescent="0.2">
      <c r="B267" s="2"/>
      <c r="C267" s="2"/>
      <c r="D267" s="2"/>
      <c r="E267" s="2" t="s">
        <v>365</v>
      </c>
      <c r="F267" s="2"/>
      <c r="G267" s="2"/>
      <c r="H267" s="2"/>
      <c r="I267" s="2"/>
      <c r="J267" s="2"/>
      <c r="K267" s="2"/>
      <c r="L267" s="2"/>
      <c r="M267" s="2"/>
      <c r="N267" s="33"/>
      <c r="O267" s="33"/>
      <c r="P267" s="33"/>
      <c r="CZ267" s="1"/>
      <c r="DA267" s="1"/>
      <c r="DB267" s="1"/>
      <c r="DC267" s="1"/>
      <c r="DD267" s="1"/>
      <c r="DE267" s="1"/>
      <c r="DF267" s="1"/>
      <c r="DG267" s="1"/>
      <c r="DH267" s="1"/>
      <c r="DI267" s="1"/>
      <c r="DJ267" s="1"/>
      <c r="DK267" s="1"/>
      <c r="DL267" s="1"/>
      <c r="DM267" s="1"/>
      <c r="DN267" s="1"/>
    </row>
    <row r="268" spans="2:118" hidden="1" x14ac:dyDescent="0.2">
      <c r="B268" s="2"/>
      <c r="C268" s="2"/>
      <c r="D268" s="2"/>
      <c r="E268" s="2" t="s">
        <v>366</v>
      </c>
      <c r="F268" s="2"/>
      <c r="G268" s="2"/>
      <c r="H268" s="2"/>
      <c r="I268" s="2"/>
      <c r="J268" s="2"/>
      <c r="K268" s="2"/>
      <c r="L268" s="2"/>
      <c r="M268" s="2"/>
      <c r="N268" s="33"/>
      <c r="O268" s="33"/>
      <c r="P268" s="33"/>
      <c r="CZ268" s="1"/>
      <c r="DA268" s="1"/>
      <c r="DB268" s="1"/>
      <c r="DC268" s="1"/>
      <c r="DD268" s="1"/>
      <c r="DE268" s="1"/>
      <c r="DF268" s="1"/>
      <c r="DG268" s="1"/>
      <c r="DH268" s="1"/>
      <c r="DI268" s="1"/>
      <c r="DJ268" s="1"/>
      <c r="DK268" s="1"/>
      <c r="DL268" s="1"/>
      <c r="DM268" s="1"/>
      <c r="DN268" s="1"/>
    </row>
    <row r="269" spans="2:118" hidden="1" x14ac:dyDescent="0.2">
      <c r="B269" s="2"/>
      <c r="C269" s="2"/>
      <c r="D269" s="2"/>
      <c r="E269" s="2" t="s">
        <v>367</v>
      </c>
      <c r="F269" s="2"/>
      <c r="G269" s="2"/>
      <c r="H269" s="2"/>
      <c r="I269" s="2"/>
      <c r="J269" s="2"/>
      <c r="K269" s="2"/>
      <c r="L269" s="2"/>
      <c r="M269" s="2"/>
      <c r="N269" s="33"/>
      <c r="O269" s="33"/>
      <c r="P269" s="33"/>
      <c r="CZ269" s="1"/>
      <c r="DA269" s="1"/>
      <c r="DB269" s="1"/>
      <c r="DC269" s="1"/>
      <c r="DD269" s="1"/>
      <c r="DE269" s="1"/>
      <c r="DF269" s="1"/>
      <c r="DG269" s="1"/>
      <c r="DH269" s="1"/>
      <c r="DI269" s="1"/>
      <c r="DJ269" s="1"/>
      <c r="DK269" s="1"/>
      <c r="DL269" s="1"/>
      <c r="DM269" s="1"/>
      <c r="DN269" s="1"/>
    </row>
    <row r="270" spans="2:118" hidden="1" x14ac:dyDescent="0.2">
      <c r="B270" s="2"/>
      <c r="C270" s="2"/>
      <c r="D270" s="2"/>
      <c r="E270" s="2" t="s">
        <v>368</v>
      </c>
      <c r="F270" s="2"/>
      <c r="G270" s="2"/>
      <c r="H270" s="2"/>
      <c r="I270" s="2"/>
      <c r="J270" s="2"/>
      <c r="K270" s="2"/>
      <c r="L270" s="2"/>
      <c r="M270" s="2"/>
      <c r="N270" s="33"/>
      <c r="O270" s="33"/>
      <c r="P270" s="33"/>
      <c r="CZ270" s="1"/>
      <c r="DA270" s="1"/>
      <c r="DB270" s="1"/>
      <c r="DC270" s="1"/>
      <c r="DD270" s="1"/>
      <c r="DE270" s="1"/>
      <c r="DF270" s="1"/>
      <c r="DG270" s="1"/>
      <c r="DH270" s="1"/>
      <c r="DI270" s="1"/>
      <c r="DJ270" s="1"/>
      <c r="DK270" s="1"/>
      <c r="DL270" s="1"/>
      <c r="DM270" s="1"/>
      <c r="DN270" s="1"/>
    </row>
    <row r="271" spans="2:118" hidden="1" x14ac:dyDescent="0.2">
      <c r="B271" s="2"/>
      <c r="C271" s="2"/>
      <c r="D271" s="2"/>
      <c r="E271" s="2" t="s">
        <v>369</v>
      </c>
      <c r="F271" s="2"/>
      <c r="G271" s="2"/>
      <c r="H271" s="2"/>
      <c r="I271" s="2"/>
      <c r="J271" s="2"/>
      <c r="K271" s="2"/>
      <c r="L271" s="2"/>
      <c r="M271" s="2"/>
      <c r="N271" s="33"/>
      <c r="O271" s="33"/>
      <c r="P271" s="33"/>
      <c r="CZ271" s="1"/>
      <c r="DA271" s="1"/>
      <c r="DB271" s="1"/>
      <c r="DC271" s="1"/>
      <c r="DD271" s="1"/>
      <c r="DE271" s="1"/>
      <c r="DF271" s="1"/>
      <c r="DG271" s="1"/>
      <c r="DH271" s="1"/>
      <c r="DI271" s="1"/>
      <c r="DJ271" s="1"/>
      <c r="DK271" s="1"/>
      <c r="DL271" s="1"/>
      <c r="DM271" s="1"/>
      <c r="DN271" s="1"/>
    </row>
    <row r="272" spans="2:118" hidden="1" x14ac:dyDescent="0.2">
      <c r="B272" s="2"/>
      <c r="C272" s="2"/>
      <c r="D272" s="2"/>
      <c r="E272" s="2" t="s">
        <v>370</v>
      </c>
      <c r="F272" s="2"/>
      <c r="G272" s="2"/>
      <c r="H272" s="2"/>
      <c r="I272" s="2"/>
      <c r="J272" s="2"/>
      <c r="K272" s="2"/>
      <c r="L272" s="2"/>
      <c r="M272" s="2"/>
      <c r="N272" s="33"/>
      <c r="O272" s="33"/>
      <c r="P272" s="33"/>
      <c r="CZ272" s="1"/>
      <c r="DA272" s="1"/>
      <c r="DB272" s="1"/>
      <c r="DC272" s="1"/>
      <c r="DD272" s="1"/>
      <c r="DE272" s="1"/>
      <c r="DF272" s="1"/>
      <c r="DG272" s="1"/>
      <c r="DH272" s="1"/>
      <c r="DI272" s="1"/>
      <c r="DJ272" s="1"/>
      <c r="DK272" s="1"/>
      <c r="DL272" s="1"/>
      <c r="DM272" s="1"/>
      <c r="DN272" s="1"/>
    </row>
    <row r="273" spans="2:118" hidden="1" x14ac:dyDescent="0.2">
      <c r="B273" s="2"/>
      <c r="C273" s="2"/>
      <c r="D273" s="2"/>
      <c r="E273" s="2" t="s">
        <v>371</v>
      </c>
      <c r="F273" s="2"/>
      <c r="G273" s="2"/>
      <c r="H273" s="2"/>
      <c r="I273" s="2"/>
      <c r="J273" s="2"/>
      <c r="K273" s="2"/>
      <c r="L273" s="2"/>
      <c r="M273" s="2"/>
      <c r="N273" s="33"/>
      <c r="O273" s="33"/>
      <c r="P273" s="33"/>
      <c r="CZ273" s="1"/>
      <c r="DA273" s="1"/>
      <c r="DB273" s="1"/>
      <c r="DC273" s="1"/>
      <c r="DD273" s="1"/>
      <c r="DE273" s="1"/>
      <c r="DF273" s="1"/>
      <c r="DG273" s="1"/>
      <c r="DH273" s="1"/>
      <c r="DI273" s="1"/>
      <c r="DJ273" s="1"/>
      <c r="DK273" s="1"/>
      <c r="DL273" s="1"/>
      <c r="DM273" s="1"/>
      <c r="DN273" s="1"/>
    </row>
    <row r="274" spans="2:118" hidden="1" x14ac:dyDescent="0.2">
      <c r="B274" s="2"/>
      <c r="C274" s="2"/>
      <c r="D274" s="2"/>
      <c r="E274" s="2" t="s">
        <v>372</v>
      </c>
      <c r="F274" s="2"/>
      <c r="G274" s="2"/>
      <c r="H274" s="2"/>
      <c r="I274" s="2"/>
      <c r="J274" s="2"/>
      <c r="K274" s="2"/>
      <c r="L274" s="2"/>
      <c r="M274" s="2"/>
      <c r="N274" s="33"/>
      <c r="O274" s="33"/>
      <c r="P274" s="33"/>
      <c r="CZ274" s="1"/>
      <c r="DA274" s="1"/>
      <c r="DB274" s="1"/>
      <c r="DC274" s="1"/>
      <c r="DD274" s="1"/>
      <c r="DE274" s="1"/>
      <c r="DF274" s="1"/>
      <c r="DG274" s="1"/>
      <c r="DH274" s="1"/>
      <c r="DI274" s="1"/>
      <c r="DJ274" s="1"/>
      <c r="DK274" s="1"/>
      <c r="DL274" s="1"/>
      <c r="DM274" s="1"/>
      <c r="DN274" s="1"/>
    </row>
    <row r="275" spans="2:118" hidden="1" x14ac:dyDescent="0.2">
      <c r="B275" s="2"/>
      <c r="C275" s="2"/>
      <c r="D275" s="2"/>
      <c r="E275" s="2" t="s">
        <v>373</v>
      </c>
      <c r="F275" s="2"/>
      <c r="G275" s="2"/>
      <c r="H275" s="2"/>
      <c r="I275" s="2"/>
      <c r="J275" s="2"/>
      <c r="K275" s="2"/>
      <c r="L275" s="2"/>
      <c r="M275" s="2"/>
      <c r="N275" s="33"/>
      <c r="O275" s="33"/>
      <c r="P275" s="33"/>
      <c r="CZ275" s="1"/>
      <c r="DA275" s="1"/>
      <c r="DB275" s="1"/>
      <c r="DC275" s="1"/>
      <c r="DD275" s="1"/>
      <c r="DE275" s="1"/>
      <c r="DF275" s="1"/>
      <c r="DG275" s="1"/>
      <c r="DH275" s="1"/>
      <c r="DI275" s="1"/>
      <c r="DJ275" s="1"/>
      <c r="DK275" s="1"/>
      <c r="DL275" s="1"/>
      <c r="DM275" s="1"/>
      <c r="DN275" s="1"/>
    </row>
    <row r="276" spans="2:118" hidden="1" x14ac:dyDescent="0.2">
      <c r="B276" s="2"/>
      <c r="C276" s="2"/>
      <c r="D276" s="2"/>
      <c r="E276" s="2" t="s">
        <v>374</v>
      </c>
      <c r="F276" s="2"/>
      <c r="G276" s="2"/>
      <c r="H276" s="2"/>
      <c r="I276" s="2"/>
      <c r="J276" s="2"/>
      <c r="K276" s="2"/>
      <c r="L276" s="2"/>
      <c r="M276" s="2"/>
      <c r="N276" s="33"/>
      <c r="O276" s="33"/>
      <c r="P276" s="33"/>
      <c r="CZ276" s="1"/>
      <c r="DA276" s="1"/>
      <c r="DB276" s="1"/>
      <c r="DC276" s="1"/>
      <c r="DD276" s="1"/>
      <c r="DE276" s="1"/>
      <c r="DF276" s="1"/>
      <c r="DG276" s="1"/>
      <c r="DH276" s="1"/>
      <c r="DI276" s="1"/>
      <c r="DJ276" s="1"/>
      <c r="DK276" s="1"/>
      <c r="DL276" s="1"/>
      <c r="DM276" s="1"/>
      <c r="DN276" s="1"/>
    </row>
    <row r="277" spans="2:118" hidden="1" x14ac:dyDescent="0.2">
      <c r="B277" s="2"/>
      <c r="C277" s="2"/>
      <c r="D277" s="2"/>
      <c r="E277" s="2" t="s">
        <v>375</v>
      </c>
      <c r="F277" s="2"/>
      <c r="G277" s="2"/>
      <c r="H277" s="2"/>
      <c r="I277" s="2"/>
      <c r="J277" s="2"/>
      <c r="K277" s="2"/>
      <c r="L277" s="2"/>
      <c r="M277" s="2"/>
      <c r="N277" s="33"/>
      <c r="O277" s="33"/>
      <c r="P277" s="33"/>
      <c r="CZ277" s="1"/>
      <c r="DA277" s="1"/>
      <c r="DB277" s="1"/>
      <c r="DC277" s="1"/>
      <c r="DD277" s="1"/>
      <c r="DE277" s="1"/>
      <c r="DF277" s="1"/>
      <c r="DG277" s="1"/>
      <c r="DH277" s="1"/>
      <c r="DI277" s="1"/>
      <c r="DJ277" s="1"/>
      <c r="DK277" s="1"/>
      <c r="DL277" s="1"/>
      <c r="DM277" s="1"/>
      <c r="DN277" s="1"/>
    </row>
    <row r="278" spans="2:118" hidden="1" x14ac:dyDescent="0.2">
      <c r="B278" s="2"/>
      <c r="C278" s="2"/>
      <c r="D278" s="2"/>
      <c r="E278" s="2" t="s">
        <v>376</v>
      </c>
      <c r="F278" s="2"/>
      <c r="G278" s="2"/>
      <c r="H278" s="2"/>
      <c r="I278" s="2"/>
      <c r="J278" s="2"/>
      <c r="K278" s="2"/>
      <c r="L278" s="2"/>
      <c r="M278" s="2"/>
      <c r="N278" s="33"/>
      <c r="O278" s="33"/>
      <c r="P278" s="33"/>
      <c r="CZ278" s="1"/>
      <c r="DA278" s="1"/>
      <c r="DB278" s="1"/>
      <c r="DC278" s="1"/>
      <c r="DD278" s="1"/>
      <c r="DE278" s="1"/>
      <c r="DF278" s="1"/>
      <c r="DG278" s="1"/>
      <c r="DH278" s="1"/>
      <c r="DI278" s="1"/>
      <c r="DJ278" s="1"/>
      <c r="DK278" s="1"/>
      <c r="DL278" s="1"/>
      <c r="DM278" s="1"/>
      <c r="DN278" s="1"/>
    </row>
    <row r="279" spans="2:118" hidden="1" x14ac:dyDescent="0.2">
      <c r="B279" s="2"/>
      <c r="C279" s="2"/>
      <c r="D279" s="2"/>
      <c r="E279" s="2" t="s">
        <v>377</v>
      </c>
      <c r="F279" s="2"/>
      <c r="G279" s="2"/>
      <c r="H279" s="2"/>
      <c r="I279" s="2"/>
      <c r="J279" s="2"/>
      <c r="K279" s="2"/>
      <c r="L279" s="2"/>
      <c r="M279" s="2"/>
      <c r="N279" s="33"/>
      <c r="O279" s="33"/>
      <c r="P279" s="33"/>
      <c r="CZ279" s="1"/>
      <c r="DA279" s="1"/>
      <c r="DB279" s="1"/>
      <c r="DC279" s="1"/>
      <c r="DD279" s="1"/>
      <c r="DE279" s="1"/>
      <c r="DF279" s="1"/>
      <c r="DG279" s="1"/>
      <c r="DH279" s="1"/>
      <c r="DI279" s="1"/>
      <c r="DJ279" s="1"/>
      <c r="DK279" s="1"/>
      <c r="DL279" s="1"/>
      <c r="DM279" s="1"/>
      <c r="DN279" s="1"/>
    </row>
    <row r="280" spans="2:118" hidden="1" x14ac:dyDescent="0.2">
      <c r="B280" s="2"/>
      <c r="C280" s="2"/>
      <c r="D280" s="2"/>
      <c r="E280" s="2" t="s">
        <v>378</v>
      </c>
      <c r="F280" s="2"/>
      <c r="G280" s="2"/>
      <c r="H280" s="2"/>
      <c r="I280" s="2"/>
      <c r="J280" s="2"/>
      <c r="K280" s="2"/>
      <c r="L280" s="2"/>
      <c r="M280" s="2"/>
      <c r="N280" s="33"/>
      <c r="O280" s="33"/>
      <c r="P280" s="33"/>
      <c r="CZ280" s="1"/>
      <c r="DA280" s="1"/>
      <c r="DB280" s="1"/>
      <c r="DC280" s="1"/>
      <c r="DD280" s="1"/>
      <c r="DE280" s="1"/>
      <c r="DF280" s="1"/>
      <c r="DG280" s="1"/>
      <c r="DH280" s="1"/>
      <c r="DI280" s="1"/>
      <c r="DJ280" s="1"/>
      <c r="DK280" s="1"/>
      <c r="DL280" s="1"/>
      <c r="DM280" s="1"/>
      <c r="DN280" s="1"/>
    </row>
    <row r="281" spans="2:118" hidden="1" x14ac:dyDescent="0.2">
      <c r="B281" s="2"/>
      <c r="C281" s="2"/>
      <c r="D281" s="2"/>
      <c r="E281" s="2" t="s">
        <v>379</v>
      </c>
      <c r="F281" s="2"/>
      <c r="G281" s="2"/>
      <c r="H281" s="2"/>
      <c r="I281" s="2"/>
      <c r="J281" s="2"/>
      <c r="K281" s="2"/>
      <c r="L281" s="2"/>
      <c r="M281" s="2"/>
      <c r="N281" s="33"/>
      <c r="O281" s="33"/>
      <c r="P281" s="33"/>
      <c r="CZ281" s="1"/>
      <c r="DA281" s="1"/>
      <c r="DB281" s="1"/>
      <c r="DC281" s="1"/>
      <c r="DD281" s="1"/>
      <c r="DE281" s="1"/>
      <c r="DF281" s="1"/>
      <c r="DG281" s="1"/>
      <c r="DH281" s="1"/>
      <c r="DI281" s="1"/>
      <c r="DJ281" s="1"/>
      <c r="DK281" s="1"/>
      <c r="DL281" s="1"/>
      <c r="DM281" s="1"/>
      <c r="DN281" s="1"/>
    </row>
    <row r="282" spans="2:118" hidden="1" x14ac:dyDescent="0.2">
      <c r="B282" s="2"/>
      <c r="C282" s="2"/>
      <c r="D282" s="2"/>
      <c r="E282" s="2" t="s">
        <v>380</v>
      </c>
      <c r="F282" s="2"/>
      <c r="G282" s="2"/>
      <c r="H282" s="2"/>
      <c r="I282" s="2"/>
      <c r="J282" s="2"/>
      <c r="K282" s="2"/>
      <c r="L282" s="2"/>
      <c r="M282" s="2"/>
      <c r="N282" s="33"/>
      <c r="O282" s="33"/>
      <c r="P282" s="33"/>
      <c r="CZ282" s="1"/>
      <c r="DA282" s="1"/>
      <c r="DB282" s="1"/>
      <c r="DC282" s="1"/>
      <c r="DD282" s="1"/>
      <c r="DE282" s="1"/>
      <c r="DF282" s="1"/>
      <c r="DG282" s="1"/>
      <c r="DH282" s="1"/>
      <c r="DI282" s="1"/>
      <c r="DJ282" s="1"/>
      <c r="DK282" s="1"/>
      <c r="DL282" s="1"/>
      <c r="DM282" s="1"/>
      <c r="DN282" s="1"/>
    </row>
    <row r="283" spans="2:118" hidden="1" x14ac:dyDescent="0.2">
      <c r="B283" s="2"/>
      <c r="C283" s="2"/>
      <c r="D283" s="2"/>
      <c r="E283" s="2" t="s">
        <v>381</v>
      </c>
      <c r="F283" s="2"/>
      <c r="G283" s="2"/>
      <c r="H283" s="2"/>
      <c r="I283" s="2"/>
      <c r="J283" s="2"/>
      <c r="K283" s="2"/>
      <c r="L283" s="2"/>
      <c r="M283" s="2"/>
      <c r="N283" s="33"/>
      <c r="O283" s="33"/>
      <c r="P283" s="33"/>
      <c r="CZ283" s="1"/>
      <c r="DA283" s="1"/>
      <c r="DB283" s="1"/>
      <c r="DC283" s="1"/>
      <c r="DD283" s="1"/>
      <c r="DE283" s="1"/>
      <c r="DF283" s="1"/>
      <c r="DG283" s="1"/>
      <c r="DH283" s="1"/>
      <c r="DI283" s="1"/>
      <c r="DJ283" s="1"/>
      <c r="DK283" s="1"/>
      <c r="DL283" s="1"/>
      <c r="DM283" s="1"/>
      <c r="DN283" s="1"/>
    </row>
    <row r="284" spans="2:118" hidden="1" x14ac:dyDescent="0.2">
      <c r="B284" s="2"/>
      <c r="C284" s="2"/>
      <c r="D284" s="2"/>
      <c r="E284" s="2" t="s">
        <v>382</v>
      </c>
      <c r="F284" s="2"/>
      <c r="G284" s="2"/>
      <c r="H284" s="2"/>
      <c r="I284" s="2"/>
      <c r="J284" s="2"/>
      <c r="K284" s="2"/>
      <c r="L284" s="2"/>
      <c r="M284" s="2"/>
      <c r="N284" s="33"/>
      <c r="O284" s="33"/>
      <c r="P284" s="33"/>
      <c r="CZ284" s="1"/>
      <c r="DA284" s="1"/>
      <c r="DB284" s="1"/>
      <c r="DC284" s="1"/>
      <c r="DD284" s="1"/>
      <c r="DE284" s="1"/>
      <c r="DF284" s="1"/>
      <c r="DG284" s="1"/>
      <c r="DH284" s="1"/>
      <c r="DI284" s="1"/>
      <c r="DJ284" s="1"/>
      <c r="DK284" s="1"/>
      <c r="DL284" s="1"/>
      <c r="DM284" s="1"/>
      <c r="DN284" s="1"/>
    </row>
    <row r="285" spans="2:118" hidden="1" x14ac:dyDescent="0.2">
      <c r="B285" s="2"/>
      <c r="C285" s="2"/>
      <c r="D285" s="2"/>
      <c r="E285" s="2" t="s">
        <v>383</v>
      </c>
      <c r="F285" s="2"/>
      <c r="G285" s="2"/>
      <c r="H285" s="2"/>
      <c r="I285" s="2"/>
      <c r="J285" s="2"/>
      <c r="K285" s="2"/>
      <c r="L285" s="2"/>
      <c r="M285" s="2"/>
      <c r="N285" s="33"/>
      <c r="O285" s="33"/>
      <c r="P285" s="33"/>
      <c r="CZ285" s="1"/>
      <c r="DA285" s="1"/>
      <c r="DB285" s="1"/>
      <c r="DC285" s="1"/>
      <c r="DD285" s="1"/>
      <c r="DE285" s="1"/>
      <c r="DF285" s="1"/>
      <c r="DG285" s="1"/>
      <c r="DH285" s="1"/>
      <c r="DI285" s="1"/>
      <c r="DJ285" s="1"/>
      <c r="DK285" s="1"/>
      <c r="DL285" s="1"/>
      <c r="DM285" s="1"/>
      <c r="DN285" s="1"/>
    </row>
    <row r="286" spans="2:118" hidden="1" x14ac:dyDescent="0.2">
      <c r="B286" s="2"/>
      <c r="C286" s="2"/>
      <c r="D286" s="2"/>
      <c r="E286" s="2" t="s">
        <v>384</v>
      </c>
      <c r="F286" s="2"/>
      <c r="G286" s="2"/>
      <c r="H286" s="2"/>
      <c r="I286" s="2"/>
      <c r="J286" s="2"/>
      <c r="K286" s="2"/>
      <c r="L286" s="2"/>
      <c r="M286" s="2"/>
      <c r="N286" s="33"/>
      <c r="O286" s="33"/>
      <c r="P286" s="33"/>
      <c r="CZ286" s="1"/>
      <c r="DA286" s="1"/>
      <c r="DB286" s="1"/>
      <c r="DC286" s="1"/>
      <c r="DD286" s="1"/>
      <c r="DE286" s="1"/>
      <c r="DF286" s="1"/>
      <c r="DG286" s="1"/>
      <c r="DH286" s="1"/>
      <c r="DI286" s="1"/>
      <c r="DJ286" s="1"/>
      <c r="DK286" s="1"/>
      <c r="DL286" s="1"/>
      <c r="DM286" s="1"/>
      <c r="DN286" s="1"/>
    </row>
    <row r="287" spans="2:118" hidden="1" x14ac:dyDescent="0.2">
      <c r="B287" s="2"/>
      <c r="C287" s="2"/>
      <c r="D287" s="2"/>
      <c r="E287" s="2" t="s">
        <v>385</v>
      </c>
      <c r="F287" s="2"/>
      <c r="G287" s="2"/>
      <c r="H287" s="2"/>
      <c r="I287" s="2"/>
      <c r="J287" s="2"/>
      <c r="K287" s="2"/>
      <c r="L287" s="2"/>
      <c r="M287" s="2"/>
      <c r="N287" s="33"/>
      <c r="O287" s="33"/>
      <c r="P287" s="33"/>
      <c r="CZ287" s="1"/>
      <c r="DA287" s="1"/>
      <c r="DB287" s="1"/>
      <c r="DC287" s="1"/>
      <c r="DD287" s="1"/>
      <c r="DE287" s="1"/>
      <c r="DF287" s="1"/>
      <c r="DG287" s="1"/>
      <c r="DH287" s="1"/>
      <c r="DI287" s="1"/>
      <c r="DJ287" s="1"/>
      <c r="DK287" s="1"/>
      <c r="DL287" s="1"/>
      <c r="DM287" s="1"/>
      <c r="DN287" s="1"/>
    </row>
    <row r="288" spans="2:118" hidden="1" x14ac:dyDescent="0.2">
      <c r="B288" s="2"/>
      <c r="C288" s="2"/>
      <c r="D288" s="2"/>
      <c r="E288" s="2" t="s">
        <v>386</v>
      </c>
      <c r="F288" s="2"/>
      <c r="G288" s="2"/>
      <c r="H288" s="2"/>
      <c r="I288" s="2"/>
      <c r="J288" s="2"/>
      <c r="K288" s="2"/>
      <c r="L288" s="2"/>
      <c r="M288" s="2"/>
      <c r="N288" s="33"/>
      <c r="O288" s="33"/>
      <c r="P288" s="33"/>
      <c r="CZ288" s="1"/>
      <c r="DA288" s="1"/>
      <c r="DB288" s="1"/>
      <c r="DC288" s="1"/>
      <c r="DD288" s="1"/>
      <c r="DE288" s="1"/>
      <c r="DF288" s="1"/>
      <c r="DG288" s="1"/>
      <c r="DH288" s="1"/>
      <c r="DI288" s="1"/>
      <c r="DJ288" s="1"/>
      <c r="DK288" s="1"/>
      <c r="DL288" s="1"/>
      <c r="DM288" s="1"/>
      <c r="DN288" s="1"/>
    </row>
    <row r="289" spans="2:118" hidden="1" x14ac:dyDescent="0.2">
      <c r="B289" s="2"/>
      <c r="C289" s="2"/>
      <c r="D289" s="2"/>
      <c r="E289" s="2" t="s">
        <v>387</v>
      </c>
      <c r="F289" s="2"/>
      <c r="G289" s="2"/>
      <c r="H289" s="2"/>
      <c r="I289" s="2"/>
      <c r="J289" s="2"/>
      <c r="K289" s="2"/>
      <c r="L289" s="2"/>
      <c r="M289" s="2"/>
      <c r="N289" s="33"/>
      <c r="O289" s="33"/>
      <c r="P289" s="33"/>
      <c r="CZ289" s="1"/>
      <c r="DA289" s="1"/>
      <c r="DB289" s="1"/>
      <c r="DC289" s="1"/>
      <c r="DD289" s="1"/>
      <c r="DE289" s="1"/>
      <c r="DF289" s="1"/>
      <c r="DG289" s="1"/>
      <c r="DH289" s="1"/>
      <c r="DI289" s="1"/>
      <c r="DJ289" s="1"/>
      <c r="DK289" s="1"/>
      <c r="DL289" s="1"/>
      <c r="DM289" s="1"/>
      <c r="DN289" s="1"/>
    </row>
    <row r="290" spans="2:118" hidden="1" x14ac:dyDescent="0.2">
      <c r="B290" s="2"/>
      <c r="C290" s="2"/>
      <c r="D290" s="2"/>
      <c r="E290" s="2" t="s">
        <v>388</v>
      </c>
      <c r="F290" s="2"/>
      <c r="G290" s="2"/>
      <c r="H290" s="2"/>
      <c r="I290" s="2"/>
      <c r="J290" s="2"/>
      <c r="K290" s="2"/>
      <c r="L290" s="2"/>
      <c r="M290" s="2"/>
      <c r="N290" s="33"/>
      <c r="O290" s="33"/>
      <c r="P290" s="33"/>
      <c r="CZ290" s="1"/>
      <c r="DA290" s="1"/>
      <c r="DB290" s="1"/>
      <c r="DC290" s="1"/>
      <c r="DD290" s="1"/>
      <c r="DE290" s="1"/>
      <c r="DF290" s="1"/>
      <c r="DG290" s="1"/>
      <c r="DH290" s="1"/>
      <c r="DI290" s="1"/>
      <c r="DJ290" s="1"/>
      <c r="DK290" s="1"/>
      <c r="DL290" s="1"/>
      <c r="DM290" s="1"/>
      <c r="DN290" s="1"/>
    </row>
    <row r="291" spans="2:118" hidden="1" x14ac:dyDescent="0.2">
      <c r="B291" s="2"/>
      <c r="C291" s="2"/>
      <c r="D291" s="2"/>
      <c r="E291" s="2" t="s">
        <v>389</v>
      </c>
      <c r="F291" s="2"/>
      <c r="G291" s="2"/>
      <c r="H291" s="2"/>
      <c r="I291" s="2"/>
      <c r="J291" s="2"/>
      <c r="K291" s="2"/>
      <c r="L291" s="2"/>
      <c r="M291" s="2"/>
      <c r="N291" s="33"/>
      <c r="O291" s="33"/>
      <c r="P291" s="33"/>
      <c r="CZ291" s="1"/>
      <c r="DA291" s="1"/>
      <c r="DB291" s="1"/>
      <c r="DC291" s="1"/>
      <c r="DD291" s="1"/>
      <c r="DE291" s="1"/>
      <c r="DF291" s="1"/>
      <c r="DG291" s="1"/>
      <c r="DH291" s="1"/>
      <c r="DI291" s="1"/>
      <c r="DJ291" s="1"/>
      <c r="DK291" s="1"/>
      <c r="DL291" s="1"/>
      <c r="DM291" s="1"/>
      <c r="DN291" s="1"/>
    </row>
    <row r="292" spans="2:118" hidden="1" x14ac:dyDescent="0.2">
      <c r="B292" s="2"/>
      <c r="C292" s="2"/>
      <c r="D292" s="2"/>
      <c r="E292" s="2" t="s">
        <v>390</v>
      </c>
      <c r="F292" s="2"/>
      <c r="G292" s="2"/>
      <c r="H292" s="2"/>
      <c r="I292" s="2"/>
      <c r="J292" s="2"/>
      <c r="K292" s="2"/>
      <c r="L292" s="2"/>
      <c r="M292" s="2"/>
      <c r="N292" s="33"/>
      <c r="O292" s="33"/>
      <c r="P292" s="33"/>
      <c r="CZ292" s="1"/>
      <c r="DA292" s="1"/>
      <c r="DB292" s="1"/>
      <c r="DC292" s="1"/>
      <c r="DD292" s="1"/>
      <c r="DE292" s="1"/>
      <c r="DF292" s="1"/>
      <c r="DG292" s="1"/>
      <c r="DH292" s="1"/>
      <c r="DI292" s="1"/>
      <c r="DJ292" s="1"/>
      <c r="DK292" s="1"/>
      <c r="DL292" s="1"/>
      <c r="DM292" s="1"/>
      <c r="DN292" s="1"/>
    </row>
    <row r="293" spans="2:118" hidden="1" x14ac:dyDescent="0.2">
      <c r="B293" s="2"/>
      <c r="C293" s="2"/>
      <c r="D293" s="2"/>
      <c r="E293" s="2" t="s">
        <v>391</v>
      </c>
      <c r="F293" s="2"/>
      <c r="G293" s="2"/>
      <c r="H293" s="2"/>
      <c r="I293" s="2"/>
      <c r="J293" s="2"/>
      <c r="K293" s="2"/>
      <c r="L293" s="2"/>
      <c r="M293" s="2"/>
      <c r="N293" s="33"/>
      <c r="O293" s="33"/>
      <c r="P293" s="33"/>
      <c r="CZ293" s="1"/>
      <c r="DA293" s="1"/>
      <c r="DB293" s="1"/>
      <c r="DC293" s="1"/>
      <c r="DD293" s="1"/>
      <c r="DE293" s="1"/>
      <c r="DF293" s="1"/>
      <c r="DG293" s="1"/>
      <c r="DH293" s="1"/>
      <c r="DI293" s="1"/>
      <c r="DJ293" s="1"/>
      <c r="DK293" s="1"/>
      <c r="DL293" s="1"/>
      <c r="DM293" s="1"/>
      <c r="DN293" s="1"/>
    </row>
    <row r="294" spans="2:118" hidden="1" x14ac:dyDescent="0.2">
      <c r="B294" s="2"/>
      <c r="C294" s="2"/>
      <c r="D294" s="2"/>
      <c r="E294" s="2" t="s">
        <v>392</v>
      </c>
      <c r="F294" s="2"/>
      <c r="G294" s="2"/>
      <c r="H294" s="2"/>
      <c r="I294" s="2"/>
      <c r="J294" s="2"/>
      <c r="K294" s="2"/>
      <c r="L294" s="2"/>
      <c r="M294" s="2"/>
      <c r="N294" s="33"/>
      <c r="O294" s="33"/>
      <c r="P294" s="33"/>
      <c r="CZ294" s="1"/>
      <c r="DA294" s="1"/>
      <c r="DB294" s="1"/>
      <c r="DC294" s="1"/>
      <c r="DD294" s="1"/>
      <c r="DE294" s="1"/>
      <c r="DF294" s="1"/>
      <c r="DG294" s="1"/>
      <c r="DH294" s="1"/>
      <c r="DI294" s="1"/>
      <c r="DJ294" s="1"/>
      <c r="DK294" s="1"/>
      <c r="DL294" s="1"/>
      <c r="DM294" s="1"/>
      <c r="DN294" s="1"/>
    </row>
    <row r="295" spans="2:118" hidden="1" x14ac:dyDescent="0.2">
      <c r="B295" s="2"/>
      <c r="C295" s="2"/>
      <c r="D295" s="2"/>
      <c r="E295" s="2" t="s">
        <v>393</v>
      </c>
      <c r="F295" s="2"/>
      <c r="G295" s="2"/>
      <c r="H295" s="2"/>
      <c r="I295" s="2"/>
      <c r="J295" s="2"/>
      <c r="K295" s="2"/>
      <c r="L295" s="2"/>
      <c r="M295" s="2"/>
      <c r="N295" s="33"/>
      <c r="O295" s="33"/>
      <c r="P295" s="33"/>
      <c r="CZ295" s="1"/>
      <c r="DA295" s="1"/>
      <c r="DB295" s="1"/>
      <c r="DC295" s="1"/>
      <c r="DD295" s="1"/>
      <c r="DE295" s="1"/>
      <c r="DF295" s="1"/>
      <c r="DG295" s="1"/>
      <c r="DH295" s="1"/>
      <c r="DI295" s="1"/>
      <c r="DJ295" s="1"/>
      <c r="DK295" s="1"/>
      <c r="DL295" s="1"/>
      <c r="DM295" s="1"/>
      <c r="DN295" s="1"/>
    </row>
    <row r="296" spans="2:118" hidden="1" x14ac:dyDescent="0.2">
      <c r="B296" s="2"/>
      <c r="C296" s="2"/>
      <c r="D296" s="2"/>
      <c r="E296" s="2" t="s">
        <v>394</v>
      </c>
      <c r="F296" s="2"/>
      <c r="G296" s="2"/>
      <c r="H296" s="2"/>
      <c r="I296" s="2"/>
      <c r="J296" s="2"/>
      <c r="K296" s="2"/>
      <c r="L296" s="2"/>
      <c r="M296" s="2"/>
      <c r="N296" s="33"/>
      <c r="O296" s="33"/>
      <c r="P296" s="33"/>
      <c r="CZ296" s="1"/>
      <c r="DA296" s="1"/>
      <c r="DB296" s="1"/>
      <c r="DC296" s="1"/>
      <c r="DD296" s="1"/>
      <c r="DE296" s="1"/>
      <c r="DF296" s="1"/>
      <c r="DG296" s="1"/>
      <c r="DH296" s="1"/>
      <c r="DI296" s="1"/>
      <c r="DJ296" s="1"/>
      <c r="DK296" s="1"/>
      <c r="DL296" s="1"/>
      <c r="DM296" s="1"/>
      <c r="DN296" s="1"/>
    </row>
    <row r="297" spans="2:118" hidden="1" x14ac:dyDescent="0.2">
      <c r="B297" s="2"/>
      <c r="C297" s="2"/>
      <c r="D297" s="2"/>
      <c r="E297" s="2" t="s">
        <v>395</v>
      </c>
      <c r="F297" s="2"/>
      <c r="G297" s="2"/>
      <c r="H297" s="2"/>
      <c r="I297" s="2"/>
      <c r="J297" s="2"/>
      <c r="K297" s="2"/>
      <c r="L297" s="2"/>
      <c r="M297" s="2"/>
      <c r="N297" s="33"/>
      <c r="O297" s="33"/>
      <c r="P297" s="33"/>
      <c r="CZ297" s="1"/>
      <c r="DA297" s="1"/>
      <c r="DB297" s="1"/>
      <c r="DC297" s="1"/>
      <c r="DD297" s="1"/>
      <c r="DE297" s="1"/>
      <c r="DF297" s="1"/>
      <c r="DG297" s="1"/>
      <c r="DH297" s="1"/>
      <c r="DI297" s="1"/>
      <c r="DJ297" s="1"/>
      <c r="DK297" s="1"/>
      <c r="DL297" s="1"/>
      <c r="DM297" s="1"/>
      <c r="DN297" s="1"/>
    </row>
    <row r="298" spans="2:118" hidden="1" x14ac:dyDescent="0.2">
      <c r="B298" s="2"/>
      <c r="C298" s="2"/>
      <c r="D298" s="2"/>
      <c r="E298" s="2" t="s">
        <v>396</v>
      </c>
      <c r="F298" s="2"/>
      <c r="G298" s="2"/>
      <c r="H298" s="2"/>
      <c r="I298" s="2"/>
      <c r="J298" s="2"/>
      <c r="K298" s="2"/>
      <c r="L298" s="2"/>
      <c r="M298" s="2"/>
      <c r="N298" s="33"/>
      <c r="O298" s="33"/>
      <c r="P298" s="33"/>
      <c r="CZ298" s="1"/>
      <c r="DA298" s="1"/>
      <c r="DB298" s="1"/>
      <c r="DC298" s="1"/>
      <c r="DD298" s="1"/>
      <c r="DE298" s="1"/>
      <c r="DF298" s="1"/>
      <c r="DG298" s="1"/>
      <c r="DH298" s="1"/>
      <c r="DI298" s="1"/>
      <c r="DJ298" s="1"/>
      <c r="DK298" s="1"/>
      <c r="DL298" s="1"/>
      <c r="DM298" s="1"/>
      <c r="DN298" s="1"/>
    </row>
    <row r="299" spans="2:118" hidden="1" x14ac:dyDescent="0.2">
      <c r="B299" s="2"/>
      <c r="C299" s="2"/>
      <c r="D299" s="2"/>
      <c r="E299" s="2" t="s">
        <v>397</v>
      </c>
      <c r="F299" s="2"/>
      <c r="G299" s="2"/>
      <c r="H299" s="2"/>
      <c r="I299" s="2"/>
      <c r="J299" s="2"/>
      <c r="K299" s="2"/>
      <c r="L299" s="2"/>
      <c r="M299" s="2"/>
      <c r="N299" s="33"/>
      <c r="O299" s="33"/>
      <c r="P299" s="33"/>
      <c r="CZ299" s="1"/>
      <c r="DA299" s="1"/>
      <c r="DB299" s="1"/>
      <c r="DC299" s="1"/>
      <c r="DD299" s="1"/>
      <c r="DE299" s="1"/>
      <c r="DF299" s="1"/>
      <c r="DG299" s="1"/>
      <c r="DH299" s="1"/>
      <c r="DI299" s="1"/>
      <c r="DJ299" s="1"/>
      <c r="DK299" s="1"/>
      <c r="DL299" s="1"/>
      <c r="DM299" s="1"/>
      <c r="DN299" s="1"/>
    </row>
    <row r="300" spans="2:118" hidden="1" x14ac:dyDescent="0.2">
      <c r="B300" s="2"/>
      <c r="C300" s="2"/>
      <c r="D300" s="2"/>
      <c r="E300" s="2" t="s">
        <v>398</v>
      </c>
      <c r="F300" s="2"/>
      <c r="G300" s="2"/>
      <c r="H300" s="2"/>
      <c r="I300" s="2"/>
      <c r="J300" s="2"/>
      <c r="K300" s="2"/>
      <c r="L300" s="2"/>
      <c r="M300" s="2"/>
      <c r="N300" s="33"/>
      <c r="O300" s="33"/>
      <c r="P300" s="33"/>
      <c r="CZ300" s="1"/>
      <c r="DA300" s="1"/>
      <c r="DB300" s="1"/>
      <c r="DC300" s="1"/>
      <c r="DD300" s="1"/>
      <c r="DE300" s="1"/>
      <c r="DF300" s="1"/>
      <c r="DG300" s="1"/>
      <c r="DH300" s="1"/>
      <c r="DI300" s="1"/>
      <c r="DJ300" s="1"/>
      <c r="DK300" s="1"/>
      <c r="DL300" s="1"/>
      <c r="DM300" s="1"/>
      <c r="DN300" s="1"/>
    </row>
    <row r="301" spans="2:118" hidden="1" x14ac:dyDescent="0.2">
      <c r="B301" s="2"/>
      <c r="C301" s="2"/>
      <c r="D301" s="2"/>
      <c r="E301" s="2" t="s">
        <v>399</v>
      </c>
      <c r="F301" s="2"/>
      <c r="G301" s="2"/>
      <c r="H301" s="2"/>
      <c r="I301" s="2"/>
      <c r="J301" s="2"/>
      <c r="K301" s="2"/>
      <c r="L301" s="2"/>
      <c r="M301" s="2"/>
      <c r="N301" s="33"/>
      <c r="O301" s="33"/>
      <c r="P301" s="33"/>
      <c r="CZ301" s="1"/>
      <c r="DA301" s="1"/>
      <c r="DB301" s="1"/>
      <c r="DC301" s="1"/>
      <c r="DD301" s="1"/>
      <c r="DE301" s="1"/>
      <c r="DF301" s="1"/>
      <c r="DG301" s="1"/>
      <c r="DH301" s="1"/>
      <c r="DI301" s="1"/>
      <c r="DJ301" s="1"/>
      <c r="DK301" s="1"/>
      <c r="DL301" s="1"/>
      <c r="DM301" s="1"/>
      <c r="DN301" s="1"/>
    </row>
    <row r="302" spans="2:118" hidden="1" x14ac:dyDescent="0.2">
      <c r="B302" s="2"/>
      <c r="C302" s="2"/>
      <c r="D302" s="2"/>
      <c r="E302" s="2" t="s">
        <v>400</v>
      </c>
      <c r="F302" s="2"/>
      <c r="G302" s="2"/>
      <c r="H302" s="2"/>
      <c r="I302" s="2"/>
      <c r="J302" s="2"/>
      <c r="K302" s="2"/>
      <c r="L302" s="2"/>
      <c r="M302" s="2"/>
      <c r="N302" s="33"/>
      <c r="O302" s="33"/>
      <c r="P302" s="33"/>
      <c r="CZ302" s="1"/>
      <c r="DA302" s="1"/>
      <c r="DB302" s="1"/>
      <c r="DC302" s="1"/>
      <c r="DD302" s="1"/>
      <c r="DE302" s="1"/>
      <c r="DF302" s="1"/>
      <c r="DG302" s="1"/>
      <c r="DH302" s="1"/>
      <c r="DI302" s="1"/>
      <c r="DJ302" s="1"/>
      <c r="DK302" s="1"/>
      <c r="DL302" s="1"/>
      <c r="DM302" s="1"/>
      <c r="DN302" s="1"/>
    </row>
    <row r="303" spans="2:118" hidden="1" x14ac:dyDescent="0.2">
      <c r="B303" s="2"/>
      <c r="C303" s="2"/>
      <c r="D303" s="2"/>
      <c r="E303" s="2" t="s">
        <v>348</v>
      </c>
      <c r="F303" s="2"/>
      <c r="G303" s="2"/>
      <c r="H303" s="2"/>
      <c r="I303" s="2"/>
      <c r="J303" s="2"/>
      <c r="K303" s="2"/>
      <c r="L303" s="2"/>
      <c r="M303" s="2"/>
      <c r="N303" s="33"/>
      <c r="O303" s="33"/>
      <c r="P303" s="33"/>
      <c r="CZ303" s="1"/>
      <c r="DA303" s="1"/>
      <c r="DB303" s="1"/>
      <c r="DC303" s="1"/>
      <c r="DD303" s="1"/>
      <c r="DE303" s="1"/>
      <c r="DF303" s="1"/>
      <c r="DG303" s="1"/>
      <c r="DH303" s="1"/>
      <c r="DI303" s="1"/>
      <c r="DJ303" s="1"/>
      <c r="DK303" s="1"/>
      <c r="DL303" s="1"/>
      <c r="DM303" s="1"/>
      <c r="DN303" s="1"/>
    </row>
    <row r="304" spans="2:118" hidden="1" x14ac:dyDescent="0.2">
      <c r="B304" s="2"/>
      <c r="C304" s="2"/>
      <c r="D304" s="2"/>
      <c r="E304" s="2" t="s">
        <v>401</v>
      </c>
      <c r="F304" s="2"/>
      <c r="G304" s="2"/>
      <c r="H304" s="2"/>
      <c r="I304" s="2"/>
      <c r="J304" s="2"/>
      <c r="K304" s="2"/>
      <c r="L304" s="2"/>
      <c r="M304" s="2"/>
      <c r="N304" s="33"/>
      <c r="O304" s="33"/>
      <c r="P304" s="33"/>
      <c r="CZ304" s="1"/>
      <c r="DA304" s="1"/>
      <c r="DB304" s="1"/>
      <c r="DC304" s="1"/>
      <c r="DD304" s="1"/>
      <c r="DE304" s="1"/>
      <c r="DF304" s="1"/>
      <c r="DG304" s="1"/>
      <c r="DH304" s="1"/>
      <c r="DI304" s="1"/>
      <c r="DJ304" s="1"/>
      <c r="DK304" s="1"/>
      <c r="DL304" s="1"/>
      <c r="DM304" s="1"/>
      <c r="DN304" s="1"/>
    </row>
    <row r="305" spans="2:118" hidden="1" x14ac:dyDescent="0.2">
      <c r="B305" s="2"/>
      <c r="C305" s="2"/>
      <c r="D305" s="2"/>
      <c r="E305" s="2" t="s">
        <v>402</v>
      </c>
      <c r="F305" s="2"/>
      <c r="G305" s="2"/>
      <c r="H305" s="2"/>
      <c r="I305" s="2"/>
      <c r="J305" s="2"/>
      <c r="K305" s="2"/>
      <c r="L305" s="2"/>
      <c r="M305" s="2"/>
      <c r="N305" s="33"/>
      <c r="O305" s="33"/>
      <c r="P305" s="33"/>
      <c r="CZ305" s="1"/>
      <c r="DA305" s="1"/>
      <c r="DB305" s="1"/>
      <c r="DC305" s="1"/>
      <c r="DD305" s="1"/>
      <c r="DE305" s="1"/>
      <c r="DF305" s="1"/>
      <c r="DG305" s="1"/>
      <c r="DH305" s="1"/>
      <c r="DI305" s="1"/>
      <c r="DJ305" s="1"/>
      <c r="DK305" s="1"/>
      <c r="DL305" s="1"/>
      <c r="DM305" s="1"/>
      <c r="DN305" s="1"/>
    </row>
    <row r="306" spans="2:118" hidden="1" x14ac:dyDescent="0.2">
      <c r="B306" s="2"/>
      <c r="C306" s="2"/>
      <c r="D306" s="2"/>
      <c r="E306" s="2" t="s">
        <v>403</v>
      </c>
      <c r="F306" s="2"/>
      <c r="G306" s="2"/>
      <c r="H306" s="2"/>
      <c r="I306" s="2"/>
      <c r="J306" s="2"/>
      <c r="K306" s="2"/>
      <c r="L306" s="2"/>
      <c r="M306" s="2"/>
      <c r="N306" s="33"/>
      <c r="O306" s="33"/>
      <c r="P306" s="33"/>
      <c r="CZ306" s="1"/>
      <c r="DA306" s="1"/>
      <c r="DB306" s="1"/>
      <c r="DC306" s="1"/>
      <c r="DD306" s="1"/>
      <c r="DE306" s="1"/>
      <c r="DF306" s="1"/>
      <c r="DG306" s="1"/>
      <c r="DH306" s="1"/>
      <c r="DI306" s="1"/>
      <c r="DJ306" s="1"/>
      <c r="DK306" s="1"/>
      <c r="DL306" s="1"/>
      <c r="DM306" s="1"/>
      <c r="DN306" s="1"/>
    </row>
    <row r="307" spans="2:118" hidden="1" x14ac:dyDescent="0.2">
      <c r="B307" s="2"/>
      <c r="C307" s="2"/>
      <c r="D307" s="2"/>
      <c r="E307" s="2" t="s">
        <v>404</v>
      </c>
      <c r="F307" s="2"/>
      <c r="G307" s="2"/>
      <c r="H307" s="2"/>
      <c r="I307" s="2"/>
      <c r="J307" s="2"/>
      <c r="K307" s="2"/>
      <c r="L307" s="2"/>
      <c r="M307" s="2"/>
      <c r="N307" s="33"/>
      <c r="O307" s="33"/>
      <c r="P307" s="33"/>
      <c r="CZ307" s="1"/>
      <c r="DA307" s="1"/>
      <c r="DB307" s="1"/>
      <c r="DC307" s="1"/>
      <c r="DD307" s="1"/>
      <c r="DE307" s="1"/>
      <c r="DF307" s="1"/>
      <c r="DG307" s="1"/>
      <c r="DH307" s="1"/>
      <c r="DI307" s="1"/>
      <c r="DJ307" s="1"/>
      <c r="DK307" s="1"/>
      <c r="DL307" s="1"/>
      <c r="DM307" s="1"/>
      <c r="DN307" s="1"/>
    </row>
    <row r="308" spans="2:118" hidden="1" x14ac:dyDescent="0.2">
      <c r="B308" s="2"/>
      <c r="C308" s="2"/>
      <c r="D308" s="2"/>
      <c r="E308" s="2" t="s">
        <v>405</v>
      </c>
      <c r="F308" s="2"/>
      <c r="G308" s="2"/>
      <c r="H308" s="2"/>
      <c r="I308" s="2"/>
      <c r="J308" s="2"/>
      <c r="K308" s="2"/>
      <c r="L308" s="2"/>
      <c r="M308" s="2"/>
      <c r="N308" s="33"/>
      <c r="O308" s="33"/>
      <c r="P308" s="33"/>
      <c r="CZ308" s="1"/>
      <c r="DA308" s="1"/>
      <c r="DB308" s="1"/>
      <c r="DC308" s="1"/>
      <c r="DD308" s="1"/>
      <c r="DE308" s="1"/>
      <c r="DF308" s="1"/>
      <c r="DG308" s="1"/>
      <c r="DH308" s="1"/>
      <c r="DI308" s="1"/>
      <c r="DJ308" s="1"/>
      <c r="DK308" s="1"/>
      <c r="DL308" s="1"/>
      <c r="DM308" s="1"/>
      <c r="DN308" s="1"/>
    </row>
    <row r="309" spans="2:118" hidden="1" x14ac:dyDescent="0.2">
      <c r="B309" s="2"/>
      <c r="C309" s="2"/>
      <c r="D309" s="2"/>
      <c r="E309" s="2" t="s">
        <v>406</v>
      </c>
      <c r="F309" s="2"/>
      <c r="G309" s="2"/>
      <c r="H309" s="2"/>
      <c r="I309" s="2"/>
      <c r="J309" s="2"/>
      <c r="K309" s="2"/>
      <c r="L309" s="2"/>
      <c r="M309" s="2"/>
      <c r="N309" s="33"/>
      <c r="O309" s="33"/>
      <c r="P309" s="33"/>
      <c r="CZ309" s="1"/>
      <c r="DA309" s="1"/>
      <c r="DB309" s="1"/>
      <c r="DC309" s="1"/>
      <c r="DD309" s="1"/>
      <c r="DE309" s="1"/>
      <c r="DF309" s="1"/>
      <c r="DG309" s="1"/>
      <c r="DH309" s="1"/>
      <c r="DI309" s="1"/>
      <c r="DJ309" s="1"/>
      <c r="DK309" s="1"/>
      <c r="DL309" s="1"/>
      <c r="DM309" s="1"/>
      <c r="DN309" s="1"/>
    </row>
    <row r="310" spans="2:118" hidden="1" x14ac:dyDescent="0.2">
      <c r="B310" s="2"/>
      <c r="C310" s="2"/>
      <c r="D310" s="2"/>
      <c r="E310" s="2" t="s">
        <v>407</v>
      </c>
      <c r="F310" s="2"/>
      <c r="G310" s="2"/>
      <c r="H310" s="2"/>
      <c r="I310" s="2"/>
      <c r="J310" s="2"/>
      <c r="K310" s="2"/>
      <c r="L310" s="2"/>
      <c r="M310" s="2"/>
      <c r="N310" s="33"/>
      <c r="O310" s="33"/>
      <c r="P310" s="33"/>
      <c r="CZ310" s="1"/>
      <c r="DA310" s="1"/>
      <c r="DB310" s="1"/>
      <c r="DC310" s="1"/>
      <c r="DD310" s="1"/>
      <c r="DE310" s="1"/>
      <c r="DF310" s="1"/>
      <c r="DG310" s="1"/>
      <c r="DH310" s="1"/>
      <c r="DI310" s="1"/>
      <c r="DJ310" s="1"/>
      <c r="DK310" s="1"/>
      <c r="DL310" s="1"/>
      <c r="DM310" s="1"/>
      <c r="DN310" s="1"/>
    </row>
    <row r="311" spans="2:118" hidden="1" x14ac:dyDescent="0.2">
      <c r="B311" s="2"/>
      <c r="C311" s="2"/>
      <c r="D311" s="2"/>
      <c r="E311" s="2" t="s">
        <v>408</v>
      </c>
      <c r="F311" s="2"/>
      <c r="G311" s="2"/>
      <c r="H311" s="2"/>
      <c r="I311" s="2"/>
      <c r="J311" s="2"/>
      <c r="K311" s="2"/>
      <c r="L311" s="2"/>
      <c r="M311" s="2"/>
      <c r="N311" s="33"/>
      <c r="O311" s="33"/>
      <c r="P311" s="33"/>
      <c r="CZ311" s="1"/>
      <c r="DA311" s="1"/>
      <c r="DB311" s="1"/>
      <c r="DC311" s="1"/>
      <c r="DD311" s="1"/>
      <c r="DE311" s="1"/>
      <c r="DF311" s="1"/>
      <c r="DG311" s="1"/>
      <c r="DH311" s="1"/>
      <c r="DI311" s="1"/>
      <c r="DJ311" s="1"/>
      <c r="DK311" s="1"/>
      <c r="DL311" s="1"/>
      <c r="DM311" s="1"/>
      <c r="DN311" s="1"/>
    </row>
    <row r="312" spans="2:118" hidden="1" x14ac:dyDescent="0.2">
      <c r="B312" s="2"/>
      <c r="C312" s="2"/>
      <c r="D312" s="2"/>
      <c r="E312" s="2" t="s">
        <v>409</v>
      </c>
      <c r="F312" s="2"/>
      <c r="G312" s="2"/>
      <c r="H312" s="2"/>
      <c r="I312" s="2"/>
      <c r="J312" s="2"/>
      <c r="K312" s="2"/>
      <c r="L312" s="2"/>
      <c r="M312" s="2"/>
      <c r="N312" s="33"/>
      <c r="O312" s="33"/>
      <c r="P312" s="33"/>
      <c r="CZ312" s="1"/>
      <c r="DA312" s="1"/>
      <c r="DB312" s="1"/>
      <c r="DC312" s="1"/>
      <c r="DD312" s="1"/>
      <c r="DE312" s="1"/>
      <c r="DF312" s="1"/>
      <c r="DG312" s="1"/>
      <c r="DH312" s="1"/>
      <c r="DI312" s="1"/>
      <c r="DJ312" s="1"/>
      <c r="DK312" s="1"/>
      <c r="DL312" s="1"/>
      <c r="DM312" s="1"/>
      <c r="DN312" s="1"/>
    </row>
    <row r="313" spans="2:118" hidden="1" x14ac:dyDescent="0.2">
      <c r="B313" s="2"/>
      <c r="C313" s="2"/>
      <c r="D313" s="2"/>
      <c r="E313" s="2" t="s">
        <v>410</v>
      </c>
      <c r="F313" s="2"/>
      <c r="G313" s="2"/>
      <c r="H313" s="2"/>
      <c r="I313" s="2"/>
      <c r="J313" s="2"/>
      <c r="K313" s="2"/>
      <c r="L313" s="2"/>
      <c r="M313" s="2"/>
      <c r="N313" s="33"/>
      <c r="O313" s="33"/>
      <c r="P313" s="33"/>
      <c r="CZ313" s="1"/>
      <c r="DA313" s="1"/>
      <c r="DB313" s="1"/>
      <c r="DC313" s="1"/>
      <c r="DD313" s="1"/>
      <c r="DE313" s="1"/>
      <c r="DF313" s="1"/>
      <c r="DG313" s="1"/>
      <c r="DH313" s="1"/>
      <c r="DI313" s="1"/>
      <c r="DJ313" s="1"/>
      <c r="DK313" s="1"/>
      <c r="DL313" s="1"/>
      <c r="DM313" s="1"/>
      <c r="DN313" s="1"/>
    </row>
    <row r="314" spans="2:118" hidden="1" x14ac:dyDescent="0.2">
      <c r="B314" s="2"/>
      <c r="C314" s="2"/>
      <c r="D314" s="2"/>
      <c r="E314" s="2" t="s">
        <v>411</v>
      </c>
      <c r="F314" s="2"/>
      <c r="G314" s="2"/>
      <c r="H314" s="2"/>
      <c r="I314" s="2"/>
      <c r="J314" s="2"/>
      <c r="K314" s="2"/>
      <c r="L314" s="2"/>
      <c r="M314" s="2"/>
      <c r="N314" s="33"/>
      <c r="O314" s="33"/>
      <c r="P314" s="33"/>
      <c r="CZ314" s="1"/>
      <c r="DA314" s="1"/>
      <c r="DB314" s="1"/>
      <c r="DC314" s="1"/>
      <c r="DD314" s="1"/>
      <c r="DE314" s="1"/>
      <c r="DF314" s="1"/>
      <c r="DG314" s="1"/>
      <c r="DH314" s="1"/>
      <c r="DI314" s="1"/>
      <c r="DJ314" s="1"/>
      <c r="DK314" s="1"/>
      <c r="DL314" s="1"/>
      <c r="DM314" s="1"/>
      <c r="DN314" s="1"/>
    </row>
    <row r="315" spans="2:118" hidden="1" x14ac:dyDescent="0.2">
      <c r="B315" s="2"/>
      <c r="C315" s="2"/>
      <c r="D315" s="2"/>
      <c r="E315" s="2" t="s">
        <v>412</v>
      </c>
      <c r="F315" s="2"/>
      <c r="G315" s="2"/>
      <c r="H315" s="2"/>
      <c r="I315" s="2"/>
      <c r="J315" s="2"/>
      <c r="K315" s="2"/>
      <c r="L315" s="2"/>
      <c r="M315" s="2"/>
      <c r="N315" s="33"/>
      <c r="O315" s="33"/>
      <c r="P315" s="33"/>
      <c r="CZ315" s="1"/>
      <c r="DA315" s="1"/>
      <c r="DB315" s="1"/>
      <c r="DC315" s="1"/>
      <c r="DD315" s="1"/>
      <c r="DE315" s="1"/>
      <c r="DF315" s="1"/>
      <c r="DG315" s="1"/>
      <c r="DH315" s="1"/>
      <c r="DI315" s="1"/>
      <c r="DJ315" s="1"/>
      <c r="DK315" s="1"/>
      <c r="DL315" s="1"/>
      <c r="DM315" s="1"/>
      <c r="DN315" s="1"/>
    </row>
    <row r="316" spans="2:118" hidden="1" x14ac:dyDescent="0.2">
      <c r="B316" s="2"/>
      <c r="C316" s="2"/>
      <c r="D316" s="2"/>
      <c r="E316" s="2" t="s">
        <v>413</v>
      </c>
      <c r="F316" s="2"/>
      <c r="G316" s="2"/>
      <c r="H316" s="2"/>
      <c r="I316" s="2"/>
      <c r="J316" s="2"/>
      <c r="K316" s="2"/>
      <c r="L316" s="2"/>
      <c r="M316" s="2"/>
      <c r="N316" s="33"/>
      <c r="O316" s="33"/>
      <c r="P316" s="33"/>
      <c r="CZ316" s="1"/>
      <c r="DA316" s="1"/>
      <c r="DB316" s="1"/>
      <c r="DC316" s="1"/>
      <c r="DD316" s="1"/>
      <c r="DE316" s="1"/>
      <c r="DF316" s="1"/>
      <c r="DG316" s="1"/>
      <c r="DH316" s="1"/>
      <c r="DI316" s="1"/>
      <c r="DJ316" s="1"/>
      <c r="DK316" s="1"/>
      <c r="DL316" s="1"/>
      <c r="DM316" s="1"/>
      <c r="DN316" s="1"/>
    </row>
    <row r="317" spans="2:118" hidden="1" x14ac:dyDescent="0.2">
      <c r="B317" s="2"/>
      <c r="C317" s="2"/>
      <c r="D317" s="2"/>
      <c r="E317" s="2" t="s">
        <v>414</v>
      </c>
      <c r="F317" s="2"/>
      <c r="G317" s="2"/>
      <c r="H317" s="2"/>
      <c r="I317" s="2"/>
      <c r="J317" s="2"/>
      <c r="K317" s="2"/>
      <c r="L317" s="2"/>
      <c r="M317" s="2"/>
      <c r="N317" s="33"/>
      <c r="O317" s="33"/>
      <c r="P317" s="33"/>
      <c r="CZ317" s="1"/>
      <c r="DA317" s="1"/>
      <c r="DB317" s="1"/>
      <c r="DC317" s="1"/>
      <c r="DD317" s="1"/>
      <c r="DE317" s="1"/>
      <c r="DF317" s="1"/>
      <c r="DG317" s="1"/>
      <c r="DH317" s="1"/>
      <c r="DI317" s="1"/>
      <c r="DJ317" s="1"/>
      <c r="DK317" s="1"/>
      <c r="DL317" s="1"/>
      <c r="DM317" s="1"/>
      <c r="DN317" s="1"/>
    </row>
    <row r="318" spans="2:118" hidden="1" x14ac:dyDescent="0.2">
      <c r="B318" s="2"/>
      <c r="C318" s="2"/>
      <c r="D318" s="2"/>
      <c r="F318" s="2"/>
      <c r="G318" s="2"/>
      <c r="H318" s="2"/>
      <c r="I318" s="2"/>
      <c r="J318" s="2"/>
      <c r="K318" s="2"/>
      <c r="L318" s="2"/>
      <c r="M318" s="2"/>
      <c r="N318" s="33"/>
      <c r="O318" s="33"/>
      <c r="P318" s="33"/>
      <c r="CZ318" s="1"/>
      <c r="DA318" s="1"/>
      <c r="DB318" s="1"/>
      <c r="DC318" s="1"/>
      <c r="DD318" s="1"/>
      <c r="DE318" s="1"/>
      <c r="DF318" s="1"/>
      <c r="DG318" s="1"/>
      <c r="DH318" s="1"/>
      <c r="DI318" s="1"/>
      <c r="DJ318" s="1"/>
      <c r="DK318" s="1"/>
      <c r="DL318" s="1"/>
      <c r="DM318" s="1"/>
      <c r="DN318" s="1"/>
    </row>
    <row r="319" spans="2:118" hidden="1" x14ac:dyDescent="0.2">
      <c r="B319" s="2"/>
      <c r="C319" s="2"/>
      <c r="D319" s="2"/>
      <c r="E319" s="2"/>
      <c r="F319" s="2"/>
      <c r="G319" s="2"/>
      <c r="H319" s="2"/>
      <c r="I319" s="2"/>
      <c r="J319" s="2"/>
      <c r="K319" s="2"/>
      <c r="L319" s="2"/>
      <c r="M319" s="2"/>
      <c r="N319" s="33"/>
      <c r="O319" s="33"/>
      <c r="P319" s="33"/>
      <c r="CZ319" s="1"/>
      <c r="DA319" s="1"/>
      <c r="DB319" s="1"/>
      <c r="DC319" s="1"/>
      <c r="DD319" s="1"/>
      <c r="DE319" s="1"/>
      <c r="DF319" s="1"/>
      <c r="DG319" s="1"/>
      <c r="DH319" s="1"/>
      <c r="DI319" s="1"/>
      <c r="DJ319" s="1"/>
      <c r="DK319" s="1"/>
      <c r="DL319" s="1"/>
      <c r="DM319" s="1"/>
      <c r="DN319" s="1"/>
    </row>
    <row r="320" spans="2:118" hidden="1" x14ac:dyDescent="0.2">
      <c r="B320" s="2"/>
      <c r="C320" s="2"/>
      <c r="D320" s="2"/>
      <c r="E320" s="2"/>
      <c r="F320" s="2"/>
      <c r="G320" s="2"/>
      <c r="H320" s="2"/>
      <c r="I320" s="2"/>
      <c r="J320" s="2"/>
      <c r="K320" s="2"/>
      <c r="L320" s="2"/>
      <c r="M320" s="2"/>
      <c r="N320" s="33"/>
      <c r="O320" s="33"/>
      <c r="P320" s="33"/>
      <c r="CZ320" s="1"/>
      <c r="DA320" s="1"/>
      <c r="DB320" s="1"/>
      <c r="DC320" s="1"/>
      <c r="DD320" s="1"/>
      <c r="DE320" s="1"/>
      <c r="DF320" s="1"/>
      <c r="DG320" s="1"/>
      <c r="DH320" s="1"/>
      <c r="DI320" s="1"/>
      <c r="DJ320" s="1"/>
      <c r="DK320" s="1"/>
      <c r="DL320" s="1"/>
      <c r="DM320" s="1"/>
      <c r="DN320" s="1"/>
    </row>
    <row r="321" spans="2:118" hidden="1" x14ac:dyDescent="0.2">
      <c r="B321" s="2"/>
      <c r="C321" s="2"/>
      <c r="D321" s="2"/>
      <c r="E321" s="2" t="s">
        <v>550</v>
      </c>
      <c r="F321" s="2"/>
      <c r="G321" s="2"/>
      <c r="H321" s="2"/>
      <c r="I321" s="2"/>
      <c r="J321" s="2"/>
      <c r="K321" s="2"/>
      <c r="L321" s="2"/>
      <c r="M321" s="2"/>
      <c r="N321" s="33"/>
      <c r="O321" s="33"/>
      <c r="P321" s="33"/>
      <c r="CZ321" s="1"/>
      <c r="DA321" s="1"/>
      <c r="DB321" s="1"/>
      <c r="DC321" s="1"/>
      <c r="DD321" s="1"/>
      <c r="DE321" s="1"/>
      <c r="DF321" s="1"/>
      <c r="DG321" s="1"/>
      <c r="DH321" s="1"/>
      <c r="DI321" s="1"/>
      <c r="DJ321" s="1"/>
      <c r="DK321" s="1"/>
      <c r="DL321" s="1"/>
      <c r="DM321" s="1"/>
      <c r="DN321" s="1"/>
    </row>
    <row r="322" spans="2:118" hidden="1" x14ac:dyDescent="0.2">
      <c r="B322" s="2"/>
      <c r="C322" s="2"/>
      <c r="D322" s="2"/>
      <c r="E322" s="2" t="s">
        <v>551</v>
      </c>
      <c r="F322" s="2"/>
      <c r="G322" s="2"/>
      <c r="H322" s="2"/>
      <c r="I322" s="2"/>
      <c r="J322" s="2"/>
      <c r="K322" s="2"/>
      <c r="L322" s="2"/>
      <c r="M322" s="2"/>
      <c r="N322" s="33"/>
      <c r="O322" s="33"/>
      <c r="P322" s="33"/>
      <c r="CZ322" s="1"/>
      <c r="DA322" s="1"/>
      <c r="DB322" s="1"/>
      <c r="DC322" s="1"/>
      <c r="DD322" s="1"/>
      <c r="DE322" s="1"/>
      <c r="DF322" s="1"/>
      <c r="DG322" s="1"/>
      <c r="DH322" s="1"/>
      <c r="DI322" s="1"/>
      <c r="DJ322" s="1"/>
      <c r="DK322" s="1"/>
      <c r="DL322" s="1"/>
      <c r="DM322" s="1"/>
      <c r="DN322" s="1"/>
    </row>
    <row r="323" spans="2:118" hidden="1" x14ac:dyDescent="0.2">
      <c r="B323" s="2"/>
      <c r="C323" s="2"/>
      <c r="D323" s="2"/>
      <c r="E323" s="2" t="s">
        <v>552</v>
      </c>
      <c r="F323" s="2"/>
      <c r="G323" s="2"/>
      <c r="H323" s="2"/>
      <c r="I323" s="2"/>
      <c r="J323" s="2"/>
      <c r="K323" s="2"/>
      <c r="L323" s="2"/>
      <c r="M323" s="2"/>
      <c r="N323" s="33"/>
      <c r="O323" s="33"/>
      <c r="P323" s="33"/>
      <c r="CZ323" s="1"/>
      <c r="DA323" s="1"/>
      <c r="DB323" s="1"/>
      <c r="DC323" s="1"/>
      <c r="DD323" s="1"/>
      <c r="DE323" s="1"/>
      <c r="DF323" s="1"/>
      <c r="DG323" s="1"/>
      <c r="DH323" s="1"/>
      <c r="DI323" s="1"/>
      <c r="DJ323" s="1"/>
      <c r="DK323" s="1"/>
      <c r="DL323" s="1"/>
      <c r="DM323" s="1"/>
      <c r="DN323" s="1"/>
    </row>
    <row r="324" spans="2:118" hidden="1" x14ac:dyDescent="0.2">
      <c r="B324" s="2"/>
      <c r="C324" s="2"/>
      <c r="D324" s="2"/>
      <c r="E324" s="2" t="s">
        <v>553</v>
      </c>
      <c r="F324" s="2"/>
      <c r="G324" s="2"/>
      <c r="H324" s="2"/>
      <c r="I324" s="2"/>
      <c r="J324" s="2"/>
      <c r="K324" s="2"/>
      <c r="L324" s="2"/>
      <c r="M324" s="2"/>
      <c r="N324" s="33"/>
      <c r="O324" s="33"/>
      <c r="P324" s="33"/>
      <c r="CZ324" s="1"/>
      <c r="DA324" s="1"/>
      <c r="DB324" s="1"/>
      <c r="DC324" s="1"/>
      <c r="DD324" s="1"/>
      <c r="DE324" s="1"/>
      <c r="DF324" s="1"/>
      <c r="DG324" s="1"/>
      <c r="DH324" s="1"/>
      <c r="DI324" s="1"/>
      <c r="DJ324" s="1"/>
      <c r="DK324" s="1"/>
      <c r="DL324" s="1"/>
      <c r="DM324" s="1"/>
      <c r="DN324" s="1"/>
    </row>
    <row r="325" spans="2:118" hidden="1" x14ac:dyDescent="0.2">
      <c r="B325" s="2"/>
      <c r="C325" s="2"/>
      <c r="D325" s="2"/>
      <c r="E325" s="2" t="s">
        <v>554</v>
      </c>
      <c r="F325" s="2"/>
      <c r="G325" s="2"/>
      <c r="H325" s="2"/>
      <c r="I325" s="2"/>
      <c r="J325" s="2"/>
      <c r="K325" s="2"/>
      <c r="L325" s="2"/>
      <c r="M325" s="2"/>
      <c r="N325" s="33"/>
      <c r="O325" s="33"/>
      <c r="P325" s="33"/>
      <c r="CZ325" s="1"/>
      <c r="DA325" s="1"/>
      <c r="DB325" s="1"/>
      <c r="DC325" s="1"/>
      <c r="DD325" s="1"/>
      <c r="DE325" s="1"/>
      <c r="DF325" s="1"/>
      <c r="DG325" s="1"/>
      <c r="DH325" s="1"/>
      <c r="DI325" s="1"/>
      <c r="DJ325" s="1"/>
      <c r="DK325" s="1"/>
      <c r="DL325" s="1"/>
      <c r="DM325" s="1"/>
      <c r="DN325" s="1"/>
    </row>
    <row r="326" spans="2:118" hidden="1" x14ac:dyDescent="0.2">
      <c r="B326" s="2"/>
      <c r="C326" s="2"/>
      <c r="D326" s="2"/>
      <c r="E326" s="2" t="s">
        <v>555</v>
      </c>
      <c r="F326" s="2"/>
      <c r="G326" s="2"/>
      <c r="H326" s="2"/>
      <c r="I326" s="2"/>
      <c r="J326" s="2"/>
      <c r="K326" s="2"/>
      <c r="L326" s="2"/>
      <c r="M326" s="2"/>
      <c r="N326" s="33"/>
      <c r="O326" s="33"/>
      <c r="P326" s="33"/>
      <c r="CZ326" s="1"/>
      <c r="DA326" s="1"/>
      <c r="DB326" s="1"/>
      <c r="DC326" s="1"/>
      <c r="DD326" s="1"/>
      <c r="DE326" s="1"/>
      <c r="DF326" s="1"/>
      <c r="DG326" s="1"/>
      <c r="DH326" s="1"/>
      <c r="DI326" s="1"/>
      <c r="DJ326" s="1"/>
      <c r="DK326" s="1"/>
      <c r="DL326" s="1"/>
      <c r="DM326" s="1"/>
      <c r="DN326" s="1"/>
    </row>
    <row r="327" spans="2:118" hidden="1" x14ac:dyDescent="0.2">
      <c r="B327" s="2"/>
      <c r="C327" s="2"/>
      <c r="D327" s="2"/>
      <c r="E327" s="2"/>
      <c r="F327" s="2"/>
      <c r="G327" s="2"/>
      <c r="H327" s="2"/>
      <c r="I327" s="2"/>
      <c r="J327" s="2"/>
      <c r="K327" s="2"/>
      <c r="L327" s="2"/>
      <c r="M327" s="2"/>
      <c r="N327" s="33"/>
      <c r="O327" s="33"/>
      <c r="P327" s="33"/>
      <c r="CZ327" s="1"/>
      <c r="DA327" s="1"/>
      <c r="DB327" s="1"/>
      <c r="DC327" s="1"/>
      <c r="DD327" s="1"/>
      <c r="DE327" s="1"/>
      <c r="DF327" s="1"/>
      <c r="DG327" s="1"/>
      <c r="DH327" s="1"/>
      <c r="DI327" s="1"/>
      <c r="DJ327" s="1"/>
      <c r="DK327" s="1"/>
      <c r="DL327" s="1"/>
      <c r="DM327" s="1"/>
      <c r="DN327" s="1"/>
    </row>
    <row r="328" spans="2:118" hidden="1" x14ac:dyDescent="0.2">
      <c r="B328" s="2"/>
      <c r="C328" s="2"/>
      <c r="D328" s="2"/>
      <c r="E328" s="2"/>
      <c r="F328" s="2"/>
      <c r="G328" s="2"/>
      <c r="H328" s="2"/>
      <c r="I328" s="2"/>
      <c r="J328" s="2"/>
      <c r="K328" s="2"/>
      <c r="L328" s="2"/>
      <c r="M328" s="2"/>
      <c r="N328" s="33"/>
      <c r="O328" s="33"/>
      <c r="P328" s="33"/>
      <c r="CZ328" s="1"/>
      <c r="DA328" s="1"/>
      <c r="DB328" s="1"/>
      <c r="DC328" s="1"/>
      <c r="DD328" s="1"/>
      <c r="DE328" s="1"/>
      <c r="DF328" s="1"/>
      <c r="DG328" s="1"/>
      <c r="DH328" s="1"/>
      <c r="DI328" s="1"/>
      <c r="DJ328" s="1"/>
      <c r="DK328" s="1"/>
      <c r="DL328" s="1"/>
      <c r="DM328" s="1"/>
      <c r="DN328" s="1"/>
    </row>
    <row r="329" spans="2:118" hidden="1" x14ac:dyDescent="0.2">
      <c r="B329" s="2"/>
      <c r="C329" s="2"/>
      <c r="D329" s="2"/>
      <c r="E329" s="2"/>
      <c r="F329" s="2"/>
      <c r="G329" s="2"/>
      <c r="H329" s="2"/>
      <c r="I329" s="2"/>
      <c r="J329" s="2"/>
      <c r="K329" s="2"/>
      <c r="L329" s="2"/>
      <c r="M329" s="2"/>
      <c r="N329" s="33"/>
      <c r="O329" s="33"/>
      <c r="P329" s="33"/>
      <c r="CZ329" s="1"/>
      <c r="DA329" s="1"/>
      <c r="DB329" s="1"/>
      <c r="DC329" s="1"/>
      <c r="DD329" s="1"/>
      <c r="DE329" s="1"/>
      <c r="DF329" s="1"/>
      <c r="DG329" s="1"/>
      <c r="DH329" s="1"/>
      <c r="DI329" s="1"/>
      <c r="DJ329" s="1"/>
      <c r="DK329" s="1"/>
      <c r="DL329" s="1"/>
      <c r="DM329" s="1"/>
      <c r="DN329" s="1"/>
    </row>
    <row r="330" spans="2:118" hidden="1" x14ac:dyDescent="0.2">
      <c r="B330" s="2"/>
      <c r="C330" s="2"/>
      <c r="D330" s="2"/>
      <c r="E330" s="2"/>
      <c r="F330" s="2"/>
      <c r="G330" s="2"/>
      <c r="H330" s="2"/>
      <c r="I330" s="2"/>
      <c r="J330" s="2"/>
      <c r="K330" s="2"/>
      <c r="L330" s="2"/>
      <c r="M330" s="2"/>
      <c r="N330" s="33"/>
      <c r="O330" s="33"/>
      <c r="P330" s="33"/>
      <c r="CZ330" s="1"/>
      <c r="DA330" s="1"/>
      <c r="DB330" s="1"/>
      <c r="DC330" s="1"/>
      <c r="DD330" s="1"/>
      <c r="DE330" s="1"/>
      <c r="DF330" s="1"/>
      <c r="DG330" s="1"/>
      <c r="DH330" s="1"/>
      <c r="DI330" s="1"/>
      <c r="DJ330" s="1"/>
      <c r="DK330" s="1"/>
      <c r="DL330" s="1"/>
      <c r="DM330" s="1"/>
      <c r="DN330" s="1"/>
    </row>
    <row r="331" spans="2:118" x14ac:dyDescent="0.2">
      <c r="B331" s="2"/>
      <c r="C331" s="2"/>
      <c r="D331" s="2"/>
      <c r="E331" s="2"/>
      <c r="F331" s="2"/>
      <c r="G331" s="2"/>
      <c r="H331" s="2"/>
      <c r="I331" s="2"/>
      <c r="J331" s="2"/>
      <c r="K331" s="2"/>
      <c r="L331" s="2"/>
      <c r="M331" s="2"/>
      <c r="N331" s="33"/>
      <c r="O331" s="33"/>
      <c r="P331" s="33"/>
      <c r="CZ331" s="1"/>
      <c r="DA331" s="1"/>
      <c r="DB331" s="1"/>
      <c r="DC331" s="1"/>
      <c r="DD331" s="1"/>
      <c r="DE331" s="1"/>
      <c r="DF331" s="1"/>
      <c r="DG331" s="1"/>
      <c r="DH331" s="1"/>
      <c r="DI331" s="1"/>
      <c r="DJ331" s="1"/>
      <c r="DK331" s="1"/>
      <c r="DL331" s="1"/>
      <c r="DM331" s="1"/>
      <c r="DN331" s="1"/>
    </row>
    <row r="332" spans="2:118" x14ac:dyDescent="0.2">
      <c r="B332" s="2"/>
      <c r="C332" s="2"/>
      <c r="D332" s="2"/>
      <c r="E332" s="2"/>
      <c r="F332" s="2"/>
      <c r="G332" s="2"/>
      <c r="H332" s="2"/>
      <c r="I332" s="2"/>
      <c r="J332" s="2"/>
      <c r="K332" s="2"/>
      <c r="L332" s="2"/>
      <c r="M332" s="2"/>
      <c r="N332" s="33"/>
      <c r="O332" s="33"/>
      <c r="P332" s="33"/>
      <c r="CZ332" s="1"/>
      <c r="DA332" s="1"/>
      <c r="DB332" s="1"/>
      <c r="DC332" s="1"/>
      <c r="DD332" s="1"/>
      <c r="DE332" s="1"/>
      <c r="DF332" s="1"/>
      <c r="DG332" s="1"/>
      <c r="DH332" s="1"/>
      <c r="DI332" s="1"/>
      <c r="DJ332" s="1"/>
      <c r="DK332" s="1"/>
      <c r="DL332" s="1"/>
      <c r="DM332" s="1"/>
      <c r="DN332" s="1"/>
    </row>
    <row r="333" spans="2:118" x14ac:dyDescent="0.2">
      <c r="B333" s="2"/>
      <c r="C333" s="2"/>
      <c r="D333" s="2"/>
      <c r="E333" s="2"/>
      <c r="F333" s="2"/>
      <c r="G333" s="2"/>
      <c r="H333" s="2"/>
      <c r="I333" s="2"/>
      <c r="J333" s="2"/>
      <c r="K333" s="2"/>
      <c r="L333" s="2"/>
      <c r="M333" s="2"/>
      <c r="N333" s="33"/>
      <c r="O333" s="33"/>
      <c r="P333" s="33"/>
      <c r="CZ333" s="1"/>
      <c r="DA333" s="1"/>
      <c r="DB333" s="1"/>
      <c r="DC333" s="1"/>
      <c r="DD333" s="1"/>
      <c r="DE333" s="1"/>
      <c r="DF333" s="1"/>
      <c r="DG333" s="1"/>
      <c r="DH333" s="1"/>
      <c r="DI333" s="1"/>
      <c r="DJ333" s="1"/>
      <c r="DK333" s="1"/>
      <c r="DL333" s="1"/>
      <c r="DM333" s="1"/>
      <c r="DN333" s="1"/>
    </row>
    <row r="334" spans="2:118" x14ac:dyDescent="0.2">
      <c r="B334" s="2"/>
      <c r="C334" s="2"/>
      <c r="D334" s="2"/>
      <c r="E334" s="2"/>
      <c r="F334" s="2"/>
      <c r="G334" s="2"/>
      <c r="H334" s="2"/>
      <c r="I334" s="2"/>
      <c r="J334" s="2"/>
      <c r="K334" s="2"/>
      <c r="L334" s="2"/>
      <c r="M334" s="2"/>
      <c r="N334" s="33"/>
      <c r="O334" s="33"/>
      <c r="P334" s="33"/>
      <c r="CZ334" s="1"/>
      <c r="DA334" s="1"/>
      <c r="DB334" s="1"/>
      <c r="DC334" s="1"/>
      <c r="DD334" s="1"/>
      <c r="DE334" s="1"/>
      <c r="DF334" s="1"/>
      <c r="DG334" s="1"/>
      <c r="DH334" s="1"/>
      <c r="DI334" s="1"/>
      <c r="DJ334" s="1"/>
      <c r="DK334" s="1"/>
      <c r="DL334" s="1"/>
      <c r="DM334" s="1"/>
      <c r="DN334" s="1"/>
    </row>
    <row r="335" spans="2:118" x14ac:dyDescent="0.2">
      <c r="B335" s="2"/>
      <c r="C335" s="2"/>
      <c r="D335" s="2"/>
      <c r="E335" s="2"/>
      <c r="F335" s="2"/>
      <c r="G335" s="2"/>
      <c r="H335" s="2"/>
      <c r="I335" s="2"/>
      <c r="J335" s="2"/>
      <c r="K335" s="2"/>
      <c r="L335" s="2"/>
      <c r="M335" s="2"/>
      <c r="N335" s="33"/>
      <c r="O335" s="33"/>
      <c r="P335" s="33"/>
      <c r="CZ335" s="1"/>
      <c r="DA335" s="1"/>
      <c r="DB335" s="1"/>
      <c r="DC335" s="1"/>
      <c r="DD335" s="1"/>
      <c r="DE335" s="1"/>
      <c r="DF335" s="1"/>
      <c r="DG335" s="1"/>
      <c r="DH335" s="1"/>
      <c r="DI335" s="1"/>
      <c r="DJ335" s="1"/>
      <c r="DK335" s="1"/>
      <c r="DL335" s="1"/>
      <c r="DM335" s="1"/>
      <c r="DN335" s="1"/>
    </row>
    <row r="336" spans="2:118" x14ac:dyDescent="0.2">
      <c r="B336" s="2"/>
      <c r="C336" s="2"/>
      <c r="D336" s="2"/>
      <c r="E336" s="2"/>
      <c r="F336" s="2"/>
      <c r="G336" s="2"/>
      <c r="H336" s="2"/>
      <c r="I336" s="2"/>
      <c r="J336" s="2"/>
      <c r="K336" s="2"/>
      <c r="L336" s="2"/>
      <c r="M336" s="2"/>
      <c r="N336" s="33"/>
      <c r="O336" s="33"/>
      <c r="P336" s="33"/>
      <c r="CZ336" s="1"/>
      <c r="DA336" s="1"/>
      <c r="DB336" s="1"/>
      <c r="DC336" s="1"/>
      <c r="DD336" s="1"/>
      <c r="DE336" s="1"/>
      <c r="DF336" s="1"/>
      <c r="DG336" s="1"/>
      <c r="DH336" s="1"/>
      <c r="DI336" s="1"/>
      <c r="DJ336" s="1"/>
      <c r="DK336" s="1"/>
      <c r="DL336" s="1"/>
      <c r="DM336" s="1"/>
      <c r="DN336" s="1"/>
    </row>
    <row r="337" spans="2:118" x14ac:dyDescent="0.2">
      <c r="B337" s="2"/>
      <c r="C337" s="2"/>
      <c r="D337" s="2"/>
      <c r="E337" s="2"/>
      <c r="F337" s="2"/>
      <c r="G337" s="2"/>
      <c r="H337" s="2"/>
      <c r="I337" s="2"/>
      <c r="J337" s="2"/>
      <c r="K337" s="2"/>
      <c r="L337" s="2"/>
      <c r="M337" s="2"/>
      <c r="N337" s="33"/>
      <c r="O337" s="33"/>
      <c r="P337" s="33"/>
      <c r="CZ337" s="1"/>
      <c r="DA337" s="1"/>
      <c r="DB337" s="1"/>
      <c r="DC337" s="1"/>
      <c r="DD337" s="1"/>
      <c r="DE337" s="1"/>
      <c r="DF337" s="1"/>
      <c r="DG337" s="1"/>
      <c r="DH337" s="1"/>
      <c r="DI337" s="1"/>
      <c r="DJ337" s="1"/>
      <c r="DK337" s="1"/>
      <c r="DL337" s="1"/>
      <c r="DM337" s="1"/>
      <c r="DN337" s="1"/>
    </row>
    <row r="338" spans="2:118" x14ac:dyDescent="0.2">
      <c r="B338" s="2"/>
      <c r="C338" s="2"/>
      <c r="D338" s="2"/>
      <c r="E338" s="2"/>
      <c r="F338" s="2"/>
      <c r="G338" s="2"/>
      <c r="H338" s="2"/>
      <c r="I338" s="2"/>
      <c r="J338" s="2"/>
      <c r="K338" s="2"/>
      <c r="L338" s="2"/>
      <c r="M338" s="2"/>
      <c r="N338" s="33"/>
      <c r="O338" s="33"/>
      <c r="P338" s="33"/>
      <c r="CZ338" s="1"/>
      <c r="DA338" s="1"/>
      <c r="DB338" s="1"/>
      <c r="DC338" s="1"/>
      <c r="DD338" s="1"/>
      <c r="DE338" s="1"/>
      <c r="DF338" s="1"/>
      <c r="DG338" s="1"/>
      <c r="DH338" s="1"/>
      <c r="DI338" s="1"/>
      <c r="DJ338" s="1"/>
      <c r="DK338" s="1"/>
      <c r="DL338" s="1"/>
      <c r="DM338" s="1"/>
      <c r="DN338" s="1"/>
    </row>
    <row r="339" spans="2:118" x14ac:dyDescent="0.2">
      <c r="B339" s="2"/>
      <c r="C339" s="2"/>
      <c r="D339" s="2"/>
      <c r="E339" s="2"/>
      <c r="F339" s="2"/>
      <c r="G339" s="2"/>
      <c r="H339" s="2"/>
      <c r="I339" s="2"/>
      <c r="J339" s="2"/>
      <c r="K339" s="2"/>
      <c r="L339" s="2"/>
      <c r="M339" s="2"/>
      <c r="N339" s="33"/>
      <c r="O339" s="33"/>
      <c r="P339" s="33"/>
      <c r="CZ339" s="1"/>
      <c r="DA339" s="1"/>
      <c r="DB339" s="1"/>
      <c r="DC339" s="1"/>
      <c r="DD339" s="1"/>
      <c r="DE339" s="1"/>
      <c r="DF339" s="1"/>
      <c r="DG339" s="1"/>
      <c r="DH339" s="1"/>
      <c r="DI339" s="1"/>
      <c r="DJ339" s="1"/>
      <c r="DK339" s="1"/>
      <c r="DL339" s="1"/>
      <c r="DM339" s="1"/>
      <c r="DN339" s="1"/>
    </row>
    <row r="340" spans="2:118" x14ac:dyDescent="0.2">
      <c r="B340" s="2"/>
      <c r="C340" s="2"/>
      <c r="D340" s="2"/>
      <c r="E340" s="2"/>
      <c r="F340" s="2"/>
      <c r="G340" s="2"/>
      <c r="H340" s="2"/>
      <c r="I340" s="2"/>
      <c r="J340" s="2"/>
      <c r="K340" s="2"/>
      <c r="L340" s="2"/>
      <c r="M340" s="2"/>
      <c r="N340" s="33"/>
      <c r="O340" s="33"/>
      <c r="P340" s="33"/>
      <c r="CZ340" s="1"/>
      <c r="DA340" s="1"/>
      <c r="DB340" s="1"/>
      <c r="DC340" s="1"/>
      <c r="DD340" s="1"/>
      <c r="DE340" s="1"/>
      <c r="DF340" s="1"/>
      <c r="DG340" s="1"/>
      <c r="DH340" s="1"/>
      <c r="DI340" s="1"/>
      <c r="DJ340" s="1"/>
      <c r="DK340" s="1"/>
      <c r="DL340" s="1"/>
      <c r="DM340" s="1"/>
      <c r="DN340" s="1"/>
    </row>
    <row r="341" spans="2:118" x14ac:dyDescent="0.2">
      <c r="B341" s="2"/>
      <c r="C341" s="2"/>
      <c r="D341" s="2"/>
      <c r="E341" s="2"/>
      <c r="F341" s="2"/>
      <c r="G341" s="2"/>
      <c r="H341" s="2"/>
      <c r="I341" s="2"/>
      <c r="J341" s="2"/>
      <c r="K341" s="2"/>
      <c r="L341" s="2"/>
      <c r="M341" s="2"/>
      <c r="N341" s="33"/>
      <c r="O341" s="33"/>
      <c r="P341" s="33"/>
      <c r="CZ341" s="1"/>
      <c r="DA341" s="1"/>
      <c r="DB341" s="1"/>
      <c r="DC341" s="1"/>
      <c r="DD341" s="1"/>
      <c r="DE341" s="1"/>
      <c r="DF341" s="1"/>
      <c r="DG341" s="1"/>
      <c r="DH341" s="1"/>
      <c r="DI341" s="1"/>
      <c r="DJ341" s="1"/>
      <c r="DK341" s="1"/>
      <c r="DL341" s="1"/>
      <c r="DM341" s="1"/>
      <c r="DN341" s="1"/>
    </row>
    <row r="342" spans="2:118" x14ac:dyDescent="0.2">
      <c r="B342" s="2"/>
      <c r="C342" s="2"/>
      <c r="D342" s="2"/>
      <c r="E342" s="2"/>
      <c r="F342" s="2"/>
      <c r="G342" s="2"/>
      <c r="H342" s="2"/>
      <c r="I342" s="2"/>
      <c r="J342" s="2"/>
      <c r="K342" s="2"/>
      <c r="L342" s="2"/>
      <c r="M342" s="2"/>
      <c r="N342" s="33"/>
      <c r="O342" s="33"/>
      <c r="P342" s="33"/>
      <c r="CZ342" s="1"/>
      <c r="DA342" s="1"/>
      <c r="DB342" s="1"/>
      <c r="DC342" s="1"/>
      <c r="DD342" s="1"/>
      <c r="DE342" s="1"/>
      <c r="DF342" s="1"/>
      <c r="DG342" s="1"/>
      <c r="DH342" s="1"/>
      <c r="DI342" s="1"/>
      <c r="DJ342" s="1"/>
      <c r="DK342" s="1"/>
      <c r="DL342" s="1"/>
      <c r="DM342" s="1"/>
      <c r="DN342" s="1"/>
    </row>
    <row r="343" spans="2:118" x14ac:dyDescent="0.2">
      <c r="B343" s="2"/>
      <c r="C343" s="2"/>
      <c r="D343" s="2"/>
      <c r="E343" s="2"/>
      <c r="F343" s="2"/>
      <c r="G343" s="2"/>
      <c r="H343" s="2"/>
      <c r="I343" s="2"/>
      <c r="J343" s="2"/>
      <c r="K343" s="2"/>
      <c r="L343" s="2"/>
      <c r="M343" s="2"/>
      <c r="N343" s="33"/>
      <c r="O343" s="33"/>
      <c r="P343" s="33"/>
      <c r="CZ343" s="1"/>
      <c r="DA343" s="1"/>
      <c r="DB343" s="1"/>
      <c r="DC343" s="1"/>
      <c r="DD343" s="1"/>
      <c r="DE343" s="1"/>
      <c r="DF343" s="1"/>
      <c r="DG343" s="1"/>
      <c r="DH343" s="1"/>
      <c r="DI343" s="1"/>
      <c r="DJ343" s="1"/>
      <c r="DK343" s="1"/>
      <c r="DL343" s="1"/>
      <c r="DM343" s="1"/>
      <c r="DN343" s="1"/>
    </row>
    <row r="344" spans="2:118" x14ac:dyDescent="0.2">
      <c r="B344" s="2"/>
      <c r="C344" s="2"/>
      <c r="D344" s="2"/>
      <c r="E344" s="2"/>
      <c r="F344" s="2"/>
      <c r="G344" s="2"/>
      <c r="H344" s="2"/>
      <c r="I344" s="2"/>
      <c r="J344" s="2"/>
      <c r="K344" s="2"/>
      <c r="L344" s="2"/>
      <c r="M344" s="2"/>
      <c r="N344" s="33"/>
      <c r="O344" s="33"/>
      <c r="P344" s="33"/>
      <c r="CZ344" s="1"/>
      <c r="DA344" s="1"/>
      <c r="DB344" s="1"/>
      <c r="DC344" s="1"/>
      <c r="DD344" s="1"/>
      <c r="DE344" s="1"/>
      <c r="DF344" s="1"/>
      <c r="DG344" s="1"/>
      <c r="DH344" s="1"/>
      <c r="DI344" s="1"/>
      <c r="DJ344" s="1"/>
      <c r="DK344" s="1"/>
      <c r="DL344" s="1"/>
      <c r="DM344" s="1"/>
      <c r="DN344" s="1"/>
    </row>
    <row r="345" spans="2:118" x14ac:dyDescent="0.2">
      <c r="B345" s="2"/>
      <c r="C345" s="2"/>
      <c r="D345" s="2"/>
      <c r="E345" s="2"/>
      <c r="F345" s="2"/>
      <c r="G345" s="2"/>
      <c r="H345" s="2"/>
      <c r="I345" s="2"/>
      <c r="J345" s="2"/>
      <c r="K345" s="2"/>
      <c r="L345" s="2"/>
      <c r="M345" s="2"/>
      <c r="N345" s="33"/>
      <c r="O345" s="33"/>
      <c r="P345" s="33"/>
      <c r="CZ345" s="1"/>
      <c r="DA345" s="1"/>
      <c r="DB345" s="1"/>
      <c r="DC345" s="1"/>
      <c r="DD345" s="1"/>
      <c r="DE345" s="1"/>
      <c r="DF345" s="1"/>
      <c r="DG345" s="1"/>
      <c r="DH345" s="1"/>
      <c r="DI345" s="1"/>
      <c r="DJ345" s="1"/>
      <c r="DK345" s="1"/>
      <c r="DL345" s="1"/>
      <c r="DM345" s="1"/>
      <c r="DN345" s="1"/>
    </row>
    <row r="346" spans="2:118" x14ac:dyDescent="0.2">
      <c r="B346" s="2"/>
      <c r="C346" s="2"/>
      <c r="D346" s="2"/>
      <c r="E346" s="2"/>
      <c r="F346" s="2"/>
      <c r="G346" s="2"/>
      <c r="H346" s="2"/>
      <c r="I346" s="2"/>
      <c r="J346" s="2"/>
      <c r="K346" s="2"/>
      <c r="L346" s="2"/>
      <c r="M346" s="2"/>
      <c r="N346" s="33"/>
      <c r="O346" s="33"/>
      <c r="P346" s="33"/>
      <c r="CZ346" s="1"/>
      <c r="DA346" s="1"/>
      <c r="DB346" s="1"/>
      <c r="DC346" s="1"/>
      <c r="DD346" s="1"/>
      <c r="DE346" s="1"/>
      <c r="DF346" s="1"/>
      <c r="DG346" s="1"/>
      <c r="DH346" s="1"/>
      <c r="DI346" s="1"/>
      <c r="DJ346" s="1"/>
      <c r="DK346" s="1"/>
      <c r="DL346" s="1"/>
      <c r="DM346" s="1"/>
      <c r="DN346" s="1"/>
    </row>
    <row r="347" spans="2:118" x14ac:dyDescent="0.2">
      <c r="B347" s="2"/>
      <c r="C347" s="2"/>
      <c r="D347" s="2"/>
      <c r="E347" s="2"/>
      <c r="F347" s="2"/>
      <c r="G347" s="2"/>
      <c r="H347" s="2"/>
      <c r="I347" s="2"/>
      <c r="J347" s="2"/>
      <c r="K347" s="2"/>
      <c r="L347" s="2"/>
      <c r="M347" s="2"/>
      <c r="N347" s="33"/>
      <c r="O347" s="33"/>
      <c r="P347" s="33"/>
      <c r="CZ347" s="1"/>
      <c r="DA347" s="1"/>
      <c r="DB347" s="1"/>
      <c r="DC347" s="1"/>
      <c r="DD347" s="1"/>
      <c r="DE347" s="1"/>
      <c r="DF347" s="1"/>
      <c r="DG347" s="1"/>
      <c r="DH347" s="1"/>
      <c r="DI347" s="1"/>
      <c r="DJ347" s="1"/>
      <c r="DK347" s="1"/>
      <c r="DL347" s="1"/>
      <c r="DM347" s="1"/>
      <c r="DN347" s="1"/>
    </row>
    <row r="348" spans="2:118" x14ac:dyDescent="0.2">
      <c r="B348" s="2"/>
      <c r="C348" s="2"/>
      <c r="D348" s="2"/>
      <c r="E348" s="2"/>
      <c r="F348" s="2"/>
      <c r="G348" s="2"/>
      <c r="H348" s="2"/>
      <c r="I348" s="2"/>
      <c r="J348" s="2"/>
      <c r="K348" s="2"/>
      <c r="L348" s="2"/>
      <c r="M348" s="2"/>
      <c r="N348" s="33"/>
      <c r="O348" s="33"/>
      <c r="P348" s="33"/>
      <c r="CZ348" s="1"/>
      <c r="DA348" s="1"/>
      <c r="DB348" s="1"/>
      <c r="DC348" s="1"/>
      <c r="DD348" s="1"/>
      <c r="DE348" s="1"/>
      <c r="DF348" s="1"/>
      <c r="DG348" s="1"/>
      <c r="DH348" s="1"/>
      <c r="DI348" s="1"/>
      <c r="DJ348" s="1"/>
      <c r="DK348" s="1"/>
      <c r="DL348" s="1"/>
      <c r="DM348" s="1"/>
      <c r="DN348" s="1"/>
    </row>
    <row r="349" spans="2:118" x14ac:dyDescent="0.2">
      <c r="B349" s="2"/>
      <c r="C349" s="2"/>
      <c r="D349" s="2"/>
      <c r="E349" s="2"/>
      <c r="F349" s="2"/>
      <c r="G349" s="2"/>
      <c r="H349" s="2"/>
      <c r="I349" s="2"/>
      <c r="J349" s="2"/>
      <c r="K349" s="2"/>
      <c r="L349" s="2"/>
      <c r="M349" s="2"/>
      <c r="N349" s="33"/>
      <c r="O349" s="33"/>
      <c r="P349" s="33"/>
      <c r="CZ349" s="1"/>
      <c r="DA349" s="1"/>
      <c r="DB349" s="1"/>
      <c r="DC349" s="1"/>
      <c r="DD349" s="1"/>
      <c r="DE349" s="1"/>
      <c r="DF349" s="1"/>
      <c r="DG349" s="1"/>
      <c r="DH349" s="1"/>
      <c r="DI349" s="1"/>
      <c r="DJ349" s="1"/>
      <c r="DK349" s="1"/>
      <c r="DL349" s="1"/>
      <c r="DM349" s="1"/>
      <c r="DN349" s="1"/>
    </row>
    <row r="350" spans="2:118" x14ac:dyDescent="0.2">
      <c r="B350" s="2"/>
      <c r="C350" s="2"/>
      <c r="D350" s="2"/>
      <c r="E350" s="2"/>
      <c r="F350" s="2"/>
      <c r="G350" s="2"/>
      <c r="H350" s="2"/>
      <c r="I350" s="2"/>
      <c r="J350" s="2"/>
      <c r="K350" s="2"/>
      <c r="L350" s="2"/>
      <c r="M350" s="2"/>
      <c r="N350" s="33"/>
      <c r="O350" s="33"/>
      <c r="P350" s="33"/>
      <c r="CZ350" s="1"/>
      <c r="DA350" s="1"/>
      <c r="DB350" s="1"/>
      <c r="DC350" s="1"/>
      <c r="DD350" s="1"/>
      <c r="DE350" s="1"/>
      <c r="DF350" s="1"/>
      <c r="DG350" s="1"/>
      <c r="DH350" s="1"/>
      <c r="DI350" s="1"/>
      <c r="DJ350" s="1"/>
      <c r="DK350" s="1"/>
      <c r="DL350" s="1"/>
      <c r="DM350" s="1"/>
      <c r="DN350" s="1"/>
    </row>
    <row r="351" spans="2:118" x14ac:dyDescent="0.2">
      <c r="B351" s="2"/>
      <c r="C351" s="2"/>
      <c r="D351" s="2"/>
      <c r="E351" s="2"/>
      <c r="F351" s="2"/>
      <c r="G351" s="2"/>
      <c r="H351" s="2"/>
      <c r="I351" s="2"/>
      <c r="J351" s="2"/>
      <c r="K351" s="2"/>
      <c r="L351" s="2"/>
      <c r="M351" s="2"/>
      <c r="N351" s="33"/>
      <c r="O351" s="33"/>
      <c r="P351" s="33"/>
      <c r="CZ351" s="1"/>
      <c r="DA351" s="1"/>
      <c r="DB351" s="1"/>
      <c r="DC351" s="1"/>
      <c r="DD351" s="1"/>
      <c r="DE351" s="1"/>
      <c r="DF351" s="1"/>
      <c r="DG351" s="1"/>
      <c r="DH351" s="1"/>
      <c r="DI351" s="1"/>
      <c r="DJ351" s="1"/>
      <c r="DK351" s="1"/>
      <c r="DL351" s="1"/>
      <c r="DM351" s="1"/>
      <c r="DN351" s="1"/>
    </row>
    <row r="352" spans="2:118" x14ac:dyDescent="0.2">
      <c r="B352" s="2"/>
      <c r="C352" s="2"/>
      <c r="D352" s="2"/>
      <c r="E352" s="2"/>
      <c r="F352" s="2"/>
      <c r="G352" s="2"/>
      <c r="H352" s="2"/>
      <c r="I352" s="2"/>
      <c r="J352" s="2"/>
      <c r="K352" s="2"/>
      <c r="L352" s="2"/>
      <c r="M352" s="2"/>
      <c r="N352" s="33"/>
      <c r="O352" s="33"/>
      <c r="P352" s="33"/>
      <c r="CZ352" s="1"/>
      <c r="DA352" s="1"/>
      <c r="DB352" s="1"/>
      <c r="DC352" s="1"/>
      <c r="DD352" s="1"/>
      <c r="DE352" s="1"/>
      <c r="DF352" s="1"/>
      <c r="DG352" s="1"/>
      <c r="DH352" s="1"/>
      <c r="DI352" s="1"/>
      <c r="DJ352" s="1"/>
      <c r="DK352" s="1"/>
      <c r="DL352" s="1"/>
      <c r="DM352" s="1"/>
      <c r="DN352" s="1"/>
    </row>
    <row r="353" spans="2:118" x14ac:dyDescent="0.2">
      <c r="B353" s="2"/>
      <c r="C353" s="2"/>
      <c r="D353" s="2"/>
      <c r="E353" s="2"/>
      <c r="F353" s="2"/>
      <c r="G353" s="2"/>
      <c r="H353" s="2"/>
      <c r="I353" s="2"/>
      <c r="J353" s="2"/>
      <c r="K353" s="2"/>
      <c r="L353" s="2"/>
      <c r="M353" s="2"/>
      <c r="N353" s="33"/>
      <c r="O353" s="33"/>
      <c r="P353" s="33"/>
      <c r="CZ353" s="1"/>
      <c r="DA353" s="1"/>
      <c r="DB353" s="1"/>
      <c r="DC353" s="1"/>
      <c r="DD353" s="1"/>
      <c r="DE353" s="1"/>
      <c r="DF353" s="1"/>
      <c r="DG353" s="1"/>
      <c r="DH353" s="1"/>
      <c r="DI353" s="1"/>
      <c r="DJ353" s="1"/>
      <c r="DK353" s="1"/>
      <c r="DL353" s="1"/>
      <c r="DM353" s="1"/>
      <c r="DN353" s="1"/>
    </row>
    <row r="354" spans="2:118" x14ac:dyDescent="0.2">
      <c r="B354" s="2"/>
      <c r="C354" s="2"/>
      <c r="D354" s="2"/>
      <c r="E354" s="2"/>
      <c r="F354" s="2"/>
      <c r="G354" s="2"/>
      <c r="H354" s="2"/>
      <c r="I354" s="2"/>
      <c r="J354" s="2"/>
      <c r="K354" s="2"/>
      <c r="L354" s="2"/>
      <c r="M354" s="2"/>
      <c r="N354" s="33"/>
      <c r="O354" s="33"/>
      <c r="P354" s="33"/>
      <c r="CZ354" s="1"/>
      <c r="DA354" s="1"/>
      <c r="DB354" s="1"/>
      <c r="DC354" s="1"/>
      <c r="DD354" s="1"/>
      <c r="DE354" s="1"/>
      <c r="DF354" s="1"/>
      <c r="DG354" s="1"/>
      <c r="DH354" s="1"/>
      <c r="DI354" s="1"/>
      <c r="DJ354" s="1"/>
      <c r="DK354" s="1"/>
      <c r="DL354" s="1"/>
      <c r="DM354" s="1"/>
      <c r="DN354" s="1"/>
    </row>
    <row r="355" spans="2:118" x14ac:dyDescent="0.2">
      <c r="B355" s="2"/>
      <c r="C355" s="2"/>
      <c r="D355" s="2"/>
      <c r="E355" s="2"/>
      <c r="F355" s="2"/>
      <c r="G355" s="2"/>
      <c r="H355" s="2"/>
      <c r="I355" s="2"/>
      <c r="J355" s="2"/>
      <c r="K355" s="2"/>
      <c r="L355" s="2"/>
      <c r="M355" s="2"/>
      <c r="N355" s="33"/>
      <c r="O355" s="33"/>
      <c r="P355" s="33"/>
      <c r="CZ355" s="1"/>
      <c r="DA355" s="1"/>
      <c r="DB355" s="1"/>
      <c r="DC355" s="1"/>
      <c r="DD355" s="1"/>
      <c r="DE355" s="1"/>
      <c r="DF355" s="1"/>
      <c r="DG355" s="1"/>
      <c r="DH355" s="1"/>
      <c r="DI355" s="1"/>
      <c r="DJ355" s="1"/>
      <c r="DK355" s="1"/>
      <c r="DL355" s="1"/>
      <c r="DM355" s="1"/>
      <c r="DN355" s="1"/>
    </row>
    <row r="356" spans="2:118" x14ac:dyDescent="0.2">
      <c r="B356" s="2"/>
      <c r="C356" s="2"/>
      <c r="D356" s="2"/>
      <c r="E356" s="2"/>
      <c r="F356" s="2"/>
      <c r="G356" s="2"/>
      <c r="H356" s="2"/>
      <c r="I356" s="2"/>
      <c r="J356" s="2"/>
      <c r="K356" s="2"/>
      <c r="L356" s="2"/>
      <c r="M356" s="2"/>
      <c r="N356" s="33"/>
      <c r="O356" s="33"/>
      <c r="P356" s="33"/>
      <c r="CZ356" s="1"/>
      <c r="DA356" s="1"/>
      <c r="DB356" s="1"/>
      <c r="DC356" s="1"/>
      <c r="DD356" s="1"/>
      <c r="DE356" s="1"/>
      <c r="DF356" s="1"/>
      <c r="DG356" s="1"/>
      <c r="DH356" s="1"/>
      <c r="DI356" s="1"/>
      <c r="DJ356" s="1"/>
      <c r="DK356" s="1"/>
      <c r="DL356" s="1"/>
      <c r="DM356" s="1"/>
      <c r="DN356" s="1"/>
    </row>
    <row r="357" spans="2:118" x14ac:dyDescent="0.2">
      <c r="B357" s="2"/>
      <c r="C357" s="2"/>
      <c r="D357" s="2"/>
      <c r="E357" s="2"/>
      <c r="F357" s="2"/>
      <c r="G357" s="2"/>
      <c r="H357" s="2"/>
      <c r="I357" s="2"/>
      <c r="J357" s="2"/>
      <c r="K357" s="2"/>
      <c r="L357" s="2"/>
      <c r="M357" s="2"/>
      <c r="N357" s="33"/>
      <c r="O357" s="33"/>
      <c r="P357" s="33"/>
      <c r="CZ357" s="1"/>
      <c r="DA357" s="1"/>
      <c r="DB357" s="1"/>
      <c r="DC357" s="1"/>
      <c r="DD357" s="1"/>
      <c r="DE357" s="1"/>
      <c r="DF357" s="1"/>
      <c r="DG357" s="1"/>
      <c r="DH357" s="1"/>
      <c r="DI357" s="1"/>
      <c r="DJ357" s="1"/>
      <c r="DK357" s="1"/>
      <c r="DL357" s="1"/>
      <c r="DM357" s="1"/>
      <c r="DN357" s="1"/>
    </row>
    <row r="358" spans="2:118" x14ac:dyDescent="0.2">
      <c r="B358" s="2"/>
      <c r="C358" s="2"/>
      <c r="D358" s="2"/>
      <c r="E358" s="2"/>
      <c r="F358" s="2"/>
      <c r="G358" s="2"/>
      <c r="H358" s="2"/>
      <c r="I358" s="2"/>
      <c r="J358" s="2"/>
      <c r="K358" s="2"/>
      <c r="L358" s="2"/>
      <c r="M358" s="2"/>
      <c r="N358" s="33"/>
      <c r="O358" s="33"/>
      <c r="P358" s="33"/>
      <c r="CZ358" s="1"/>
      <c r="DA358" s="1"/>
      <c r="DB358" s="1"/>
      <c r="DC358" s="1"/>
      <c r="DD358" s="1"/>
      <c r="DE358" s="1"/>
      <c r="DF358" s="1"/>
      <c r="DG358" s="1"/>
      <c r="DH358" s="1"/>
      <c r="DI358" s="1"/>
      <c r="DJ358" s="1"/>
      <c r="DK358" s="1"/>
      <c r="DL358" s="1"/>
      <c r="DM358" s="1"/>
      <c r="DN358" s="1"/>
    </row>
    <row r="359" spans="2:118" x14ac:dyDescent="0.2">
      <c r="B359" s="2"/>
      <c r="C359" s="2"/>
      <c r="D359" s="2"/>
      <c r="E359" s="2"/>
      <c r="F359" s="2"/>
      <c r="G359" s="2"/>
      <c r="H359" s="2"/>
      <c r="I359" s="2"/>
      <c r="J359" s="2"/>
      <c r="K359" s="2"/>
      <c r="L359" s="2"/>
      <c r="M359" s="2"/>
      <c r="N359" s="33"/>
      <c r="O359" s="33"/>
      <c r="P359" s="33"/>
      <c r="CZ359" s="1"/>
      <c r="DA359" s="1"/>
      <c r="DB359" s="1"/>
      <c r="DC359" s="1"/>
      <c r="DD359" s="1"/>
      <c r="DE359" s="1"/>
      <c r="DF359" s="1"/>
      <c r="DG359" s="1"/>
      <c r="DH359" s="1"/>
      <c r="DI359" s="1"/>
      <c r="DJ359" s="1"/>
      <c r="DK359" s="1"/>
      <c r="DL359" s="1"/>
      <c r="DM359" s="1"/>
      <c r="DN359" s="1"/>
    </row>
    <row r="360" spans="2:118" x14ac:dyDescent="0.2">
      <c r="B360" s="2"/>
      <c r="C360" s="2"/>
      <c r="D360" s="2"/>
      <c r="E360" s="2"/>
      <c r="F360" s="2"/>
      <c r="G360" s="2"/>
      <c r="H360" s="2"/>
      <c r="I360" s="2"/>
      <c r="J360" s="2"/>
      <c r="K360" s="2"/>
      <c r="L360" s="2"/>
      <c r="M360" s="2"/>
      <c r="N360" s="33"/>
      <c r="O360" s="33"/>
      <c r="P360" s="33"/>
      <c r="CZ360" s="1"/>
      <c r="DA360" s="1"/>
      <c r="DB360" s="1"/>
      <c r="DC360" s="1"/>
      <c r="DD360" s="1"/>
      <c r="DE360" s="1"/>
      <c r="DF360" s="1"/>
      <c r="DG360" s="1"/>
      <c r="DH360" s="1"/>
      <c r="DI360" s="1"/>
      <c r="DJ360" s="1"/>
      <c r="DK360" s="1"/>
      <c r="DL360" s="1"/>
      <c r="DM360" s="1"/>
      <c r="DN360" s="1"/>
    </row>
    <row r="361" spans="2:118" x14ac:dyDescent="0.2">
      <c r="B361" s="2"/>
      <c r="C361" s="2"/>
      <c r="D361" s="2"/>
      <c r="E361" s="2"/>
      <c r="F361" s="2"/>
      <c r="G361" s="2"/>
      <c r="H361" s="2"/>
      <c r="I361" s="2"/>
      <c r="J361" s="2"/>
      <c r="K361" s="2"/>
      <c r="L361" s="2"/>
      <c r="M361" s="2"/>
      <c r="N361" s="33"/>
      <c r="O361" s="33"/>
      <c r="P361" s="33"/>
      <c r="CZ361" s="1"/>
      <c r="DA361" s="1"/>
      <c r="DB361" s="1"/>
      <c r="DC361" s="1"/>
      <c r="DD361" s="1"/>
      <c r="DE361" s="1"/>
      <c r="DF361" s="1"/>
      <c r="DG361" s="1"/>
      <c r="DH361" s="1"/>
      <c r="DI361" s="1"/>
      <c r="DJ361" s="1"/>
      <c r="DK361" s="1"/>
      <c r="DL361" s="1"/>
      <c r="DM361" s="1"/>
      <c r="DN361" s="1"/>
    </row>
    <row r="362" spans="2:118" x14ac:dyDescent="0.2">
      <c r="B362" s="2"/>
      <c r="C362" s="2"/>
      <c r="D362" s="2"/>
      <c r="E362" s="2"/>
      <c r="F362" s="2"/>
      <c r="G362" s="2"/>
      <c r="H362" s="2"/>
      <c r="I362" s="2"/>
      <c r="J362" s="2"/>
      <c r="K362" s="2"/>
      <c r="L362" s="2"/>
      <c r="M362" s="2"/>
      <c r="N362" s="33"/>
      <c r="O362" s="33"/>
      <c r="P362" s="33"/>
      <c r="CZ362" s="1"/>
      <c r="DA362" s="1"/>
      <c r="DB362" s="1"/>
      <c r="DC362" s="1"/>
      <c r="DD362" s="1"/>
      <c r="DE362" s="1"/>
      <c r="DF362" s="1"/>
      <c r="DG362" s="1"/>
      <c r="DH362" s="1"/>
      <c r="DI362" s="1"/>
      <c r="DJ362" s="1"/>
      <c r="DK362" s="1"/>
      <c r="DL362" s="1"/>
      <c r="DM362" s="1"/>
      <c r="DN362" s="1"/>
    </row>
    <row r="363" spans="2:118" x14ac:dyDescent="0.2">
      <c r="B363" s="2"/>
      <c r="C363" s="2"/>
      <c r="D363" s="2"/>
      <c r="E363" s="2"/>
      <c r="F363" s="2"/>
      <c r="G363" s="2"/>
      <c r="H363" s="2"/>
      <c r="I363" s="2"/>
      <c r="J363" s="2"/>
      <c r="K363" s="2"/>
      <c r="L363" s="2"/>
      <c r="M363" s="2"/>
      <c r="N363" s="33"/>
      <c r="O363" s="33"/>
      <c r="P363" s="33"/>
      <c r="CZ363" s="1"/>
      <c r="DA363" s="1"/>
      <c r="DB363" s="1"/>
      <c r="DC363" s="1"/>
      <c r="DD363" s="1"/>
      <c r="DE363" s="1"/>
      <c r="DF363" s="1"/>
      <c r="DG363" s="1"/>
      <c r="DH363" s="1"/>
      <c r="DI363" s="1"/>
      <c r="DJ363" s="1"/>
      <c r="DK363" s="1"/>
      <c r="DL363" s="1"/>
      <c r="DM363" s="1"/>
      <c r="DN363" s="1"/>
    </row>
    <row r="364" spans="2:118" x14ac:dyDescent="0.2">
      <c r="B364" s="2"/>
      <c r="C364" s="2"/>
      <c r="D364" s="2"/>
      <c r="E364" s="2"/>
      <c r="F364" s="2"/>
      <c r="G364" s="2"/>
      <c r="H364" s="2"/>
      <c r="I364" s="2"/>
      <c r="J364" s="2"/>
      <c r="K364" s="2"/>
      <c r="L364" s="2"/>
      <c r="M364" s="2"/>
      <c r="N364" s="33"/>
      <c r="O364" s="33"/>
      <c r="P364" s="33"/>
      <c r="CZ364" s="1"/>
      <c r="DA364" s="1"/>
      <c r="DB364" s="1"/>
      <c r="DC364" s="1"/>
      <c r="DD364" s="1"/>
      <c r="DE364" s="1"/>
      <c r="DF364" s="1"/>
      <c r="DG364" s="1"/>
      <c r="DH364" s="1"/>
      <c r="DI364" s="1"/>
      <c r="DJ364" s="1"/>
      <c r="DK364" s="1"/>
      <c r="DL364" s="1"/>
      <c r="DM364" s="1"/>
      <c r="DN364" s="1"/>
    </row>
    <row r="365" spans="2:118" x14ac:dyDescent="0.2">
      <c r="B365" s="2"/>
      <c r="C365" s="2"/>
      <c r="D365" s="2"/>
      <c r="E365" s="2"/>
      <c r="F365" s="2"/>
      <c r="G365" s="2"/>
      <c r="H365" s="2"/>
      <c r="I365" s="2"/>
      <c r="J365" s="2"/>
      <c r="K365" s="2"/>
      <c r="L365" s="2"/>
      <c r="M365" s="2"/>
      <c r="N365" s="33"/>
      <c r="O365" s="33"/>
      <c r="P365" s="33"/>
      <c r="CZ365" s="1"/>
      <c r="DA365" s="1"/>
      <c r="DB365" s="1"/>
      <c r="DC365" s="1"/>
      <c r="DD365" s="1"/>
      <c r="DE365" s="1"/>
      <c r="DF365" s="1"/>
      <c r="DG365" s="1"/>
      <c r="DH365" s="1"/>
      <c r="DI365" s="1"/>
      <c r="DJ365" s="1"/>
      <c r="DK365" s="1"/>
      <c r="DL365" s="1"/>
      <c r="DM365" s="1"/>
      <c r="DN365" s="1"/>
    </row>
    <row r="366" spans="2:118" x14ac:dyDescent="0.2">
      <c r="B366" s="2"/>
      <c r="C366" s="2"/>
      <c r="D366" s="2"/>
      <c r="E366" s="2"/>
      <c r="F366" s="2"/>
      <c r="G366" s="2"/>
      <c r="H366" s="2"/>
      <c r="I366" s="2"/>
      <c r="J366" s="2"/>
      <c r="K366" s="2"/>
      <c r="L366" s="2"/>
      <c r="M366" s="2"/>
      <c r="N366" s="33"/>
      <c r="O366" s="33"/>
      <c r="P366" s="33"/>
      <c r="CZ366" s="1"/>
      <c r="DA366" s="1"/>
      <c r="DB366" s="1"/>
      <c r="DC366" s="1"/>
      <c r="DD366" s="1"/>
      <c r="DE366" s="1"/>
      <c r="DF366" s="1"/>
      <c r="DG366" s="1"/>
      <c r="DH366" s="1"/>
      <c r="DI366" s="1"/>
      <c r="DJ366" s="1"/>
      <c r="DK366" s="1"/>
      <c r="DL366" s="1"/>
      <c r="DM366" s="1"/>
      <c r="DN366" s="1"/>
    </row>
    <row r="367" spans="2:118" x14ac:dyDescent="0.2">
      <c r="B367" s="2"/>
      <c r="C367" s="2"/>
      <c r="D367" s="2"/>
      <c r="E367" s="2"/>
      <c r="F367" s="2"/>
      <c r="G367" s="2"/>
      <c r="H367" s="2"/>
      <c r="I367" s="2"/>
      <c r="J367" s="2"/>
      <c r="K367" s="2"/>
      <c r="L367" s="2"/>
      <c r="M367" s="2"/>
      <c r="N367" s="33"/>
      <c r="O367" s="33"/>
      <c r="P367" s="33"/>
      <c r="CZ367" s="1"/>
      <c r="DA367" s="1"/>
      <c r="DB367" s="1"/>
      <c r="DC367" s="1"/>
      <c r="DD367" s="1"/>
      <c r="DE367" s="1"/>
      <c r="DF367" s="1"/>
      <c r="DG367" s="1"/>
      <c r="DH367" s="1"/>
      <c r="DI367" s="1"/>
      <c r="DJ367" s="1"/>
      <c r="DK367" s="1"/>
      <c r="DL367" s="1"/>
      <c r="DM367" s="1"/>
      <c r="DN367" s="1"/>
    </row>
    <row r="368" spans="2:118" x14ac:dyDescent="0.2">
      <c r="B368" s="2"/>
      <c r="C368" s="2"/>
      <c r="D368" s="2"/>
      <c r="E368" s="2"/>
      <c r="F368" s="2"/>
      <c r="G368" s="2"/>
      <c r="H368" s="2"/>
      <c r="I368" s="2"/>
      <c r="J368" s="2"/>
      <c r="K368" s="2"/>
      <c r="L368" s="2"/>
      <c r="M368" s="2"/>
      <c r="N368" s="33"/>
      <c r="O368" s="33"/>
      <c r="P368" s="33"/>
      <c r="CZ368" s="1"/>
      <c r="DA368" s="1"/>
      <c r="DB368" s="1"/>
      <c r="DC368" s="1"/>
      <c r="DD368" s="1"/>
      <c r="DE368" s="1"/>
      <c r="DF368" s="1"/>
      <c r="DG368" s="1"/>
      <c r="DH368" s="1"/>
      <c r="DI368" s="1"/>
      <c r="DJ368" s="1"/>
      <c r="DK368" s="1"/>
      <c r="DL368" s="1"/>
      <c r="DM368" s="1"/>
      <c r="DN368" s="1"/>
    </row>
    <row r="369" spans="2:118" x14ac:dyDescent="0.2">
      <c r="B369" s="2"/>
      <c r="C369" s="2"/>
      <c r="D369" s="2"/>
      <c r="E369" s="2"/>
      <c r="F369" s="2"/>
      <c r="G369" s="2"/>
      <c r="H369" s="2"/>
      <c r="I369" s="2"/>
      <c r="J369" s="2"/>
      <c r="K369" s="2"/>
      <c r="L369" s="2"/>
      <c r="M369" s="2"/>
      <c r="N369" s="33"/>
      <c r="O369" s="33"/>
      <c r="P369" s="33"/>
      <c r="CZ369" s="1"/>
      <c r="DA369" s="1"/>
      <c r="DB369" s="1"/>
      <c r="DC369" s="1"/>
      <c r="DD369" s="1"/>
      <c r="DE369" s="1"/>
      <c r="DF369" s="1"/>
      <c r="DG369" s="1"/>
      <c r="DH369" s="1"/>
      <c r="DI369" s="1"/>
      <c r="DJ369" s="1"/>
      <c r="DK369" s="1"/>
      <c r="DL369" s="1"/>
      <c r="DM369" s="1"/>
      <c r="DN369" s="1"/>
    </row>
    <row r="370" spans="2:118" x14ac:dyDescent="0.2">
      <c r="B370" s="2"/>
      <c r="C370" s="2"/>
      <c r="D370" s="2"/>
      <c r="E370" s="2"/>
      <c r="F370" s="2"/>
      <c r="G370" s="2"/>
      <c r="H370" s="2"/>
      <c r="I370" s="2"/>
      <c r="J370" s="2"/>
      <c r="K370" s="2"/>
      <c r="L370" s="2"/>
      <c r="M370" s="2"/>
      <c r="N370" s="33"/>
      <c r="O370" s="33"/>
      <c r="P370" s="33"/>
      <c r="CZ370" s="1"/>
      <c r="DA370" s="1"/>
      <c r="DB370" s="1"/>
      <c r="DC370" s="1"/>
      <c r="DD370" s="1"/>
      <c r="DE370" s="1"/>
      <c r="DF370" s="1"/>
      <c r="DG370" s="1"/>
      <c r="DH370" s="1"/>
      <c r="DI370" s="1"/>
      <c r="DJ370" s="1"/>
      <c r="DK370" s="1"/>
      <c r="DL370" s="1"/>
      <c r="DM370" s="1"/>
      <c r="DN370" s="1"/>
    </row>
    <row r="371" spans="2:118" x14ac:dyDescent="0.2">
      <c r="B371" s="2"/>
      <c r="C371" s="2"/>
      <c r="D371" s="2"/>
      <c r="E371" s="2"/>
      <c r="F371" s="2"/>
      <c r="G371" s="2"/>
      <c r="H371" s="2"/>
      <c r="I371" s="2"/>
      <c r="J371" s="2"/>
      <c r="K371" s="2"/>
      <c r="L371" s="2"/>
      <c r="M371" s="2"/>
      <c r="N371" s="33"/>
      <c r="O371" s="33"/>
      <c r="P371" s="33"/>
      <c r="CZ371" s="1"/>
      <c r="DA371" s="1"/>
      <c r="DB371" s="1"/>
      <c r="DC371" s="1"/>
      <c r="DD371" s="1"/>
      <c r="DE371" s="1"/>
      <c r="DF371" s="1"/>
      <c r="DG371" s="1"/>
      <c r="DH371" s="1"/>
      <c r="DI371" s="1"/>
      <c r="DJ371" s="1"/>
      <c r="DK371" s="1"/>
      <c r="DL371" s="1"/>
      <c r="DM371" s="1"/>
      <c r="DN371" s="1"/>
    </row>
    <row r="372" spans="2:118" x14ac:dyDescent="0.2">
      <c r="B372" s="2"/>
      <c r="C372" s="2"/>
      <c r="D372" s="2"/>
      <c r="E372" s="2"/>
      <c r="F372" s="2"/>
      <c r="G372" s="2"/>
      <c r="H372" s="2"/>
      <c r="I372" s="2"/>
      <c r="J372" s="2"/>
      <c r="K372" s="2"/>
      <c r="L372" s="2"/>
      <c r="M372" s="2"/>
      <c r="N372" s="33"/>
      <c r="O372" s="33"/>
      <c r="P372" s="33"/>
      <c r="CZ372" s="1"/>
      <c r="DA372" s="1"/>
      <c r="DB372" s="1"/>
      <c r="DC372" s="1"/>
      <c r="DD372" s="1"/>
      <c r="DE372" s="1"/>
      <c r="DF372" s="1"/>
      <c r="DG372" s="1"/>
      <c r="DH372" s="1"/>
      <c r="DI372" s="1"/>
      <c r="DJ372" s="1"/>
      <c r="DK372" s="1"/>
      <c r="DL372" s="1"/>
      <c r="DM372" s="1"/>
      <c r="DN372" s="1"/>
    </row>
    <row r="373" spans="2:118" x14ac:dyDescent="0.2">
      <c r="B373" s="2"/>
      <c r="C373" s="2"/>
      <c r="D373" s="2"/>
      <c r="E373" s="2"/>
      <c r="F373" s="2"/>
      <c r="G373" s="2"/>
      <c r="H373" s="2"/>
      <c r="I373" s="2"/>
      <c r="J373" s="2"/>
      <c r="K373" s="2"/>
      <c r="L373" s="2"/>
      <c r="M373" s="2"/>
      <c r="N373" s="33"/>
      <c r="O373" s="33"/>
      <c r="P373" s="33"/>
      <c r="CZ373" s="1"/>
      <c r="DA373" s="1"/>
      <c r="DB373" s="1"/>
      <c r="DC373" s="1"/>
      <c r="DD373" s="1"/>
      <c r="DE373" s="1"/>
      <c r="DF373" s="1"/>
      <c r="DG373" s="1"/>
      <c r="DH373" s="1"/>
      <c r="DI373" s="1"/>
      <c r="DJ373" s="1"/>
      <c r="DK373" s="1"/>
      <c r="DL373" s="1"/>
      <c r="DM373" s="1"/>
      <c r="DN373" s="1"/>
    </row>
    <row r="374" spans="2:118" x14ac:dyDescent="0.2">
      <c r="B374" s="2"/>
      <c r="C374" s="2"/>
      <c r="D374" s="2"/>
      <c r="E374" s="2"/>
      <c r="F374" s="2"/>
      <c r="G374" s="2"/>
      <c r="H374" s="2"/>
      <c r="I374" s="2"/>
      <c r="J374" s="2"/>
      <c r="K374" s="2"/>
      <c r="L374" s="2"/>
      <c r="M374" s="2"/>
      <c r="N374" s="33"/>
      <c r="O374" s="33"/>
      <c r="P374" s="33"/>
      <c r="CZ374" s="1"/>
      <c r="DA374" s="1"/>
      <c r="DB374" s="1"/>
      <c r="DC374" s="1"/>
      <c r="DD374" s="1"/>
      <c r="DE374" s="1"/>
      <c r="DF374" s="1"/>
      <c r="DG374" s="1"/>
      <c r="DH374" s="1"/>
      <c r="DI374" s="1"/>
      <c r="DJ374" s="1"/>
      <c r="DK374" s="1"/>
      <c r="DL374" s="1"/>
      <c r="DM374" s="1"/>
      <c r="DN374" s="1"/>
    </row>
    <row r="375" spans="2:118" x14ac:dyDescent="0.2">
      <c r="B375" s="2"/>
      <c r="C375" s="2"/>
      <c r="D375" s="2"/>
      <c r="E375" s="2"/>
      <c r="F375" s="2"/>
      <c r="G375" s="2"/>
      <c r="H375" s="2"/>
      <c r="I375" s="2"/>
      <c r="J375" s="2"/>
      <c r="K375" s="2"/>
      <c r="L375" s="2"/>
      <c r="M375" s="2"/>
      <c r="N375" s="33"/>
      <c r="O375" s="33"/>
      <c r="P375" s="33"/>
      <c r="CZ375" s="1"/>
      <c r="DA375" s="1"/>
      <c r="DB375" s="1"/>
      <c r="DC375" s="1"/>
      <c r="DD375" s="1"/>
      <c r="DE375" s="1"/>
      <c r="DF375" s="1"/>
      <c r="DG375" s="1"/>
      <c r="DH375" s="1"/>
      <c r="DI375" s="1"/>
      <c r="DJ375" s="1"/>
      <c r="DK375" s="1"/>
      <c r="DL375" s="1"/>
      <c r="DM375" s="1"/>
      <c r="DN375" s="1"/>
    </row>
    <row r="376" spans="2:118" x14ac:dyDescent="0.2">
      <c r="B376" s="2"/>
      <c r="C376" s="2"/>
      <c r="D376" s="2"/>
      <c r="E376" s="2"/>
      <c r="F376" s="2"/>
      <c r="G376" s="2"/>
      <c r="H376" s="2"/>
      <c r="I376" s="2"/>
      <c r="J376" s="2"/>
      <c r="K376" s="2"/>
      <c r="L376" s="2"/>
      <c r="M376" s="2"/>
      <c r="N376" s="33"/>
      <c r="O376" s="33"/>
      <c r="P376" s="33"/>
      <c r="CZ376" s="1"/>
      <c r="DA376" s="1"/>
      <c r="DB376" s="1"/>
      <c r="DC376" s="1"/>
      <c r="DD376" s="1"/>
      <c r="DE376" s="1"/>
      <c r="DF376" s="1"/>
      <c r="DG376" s="1"/>
      <c r="DH376" s="1"/>
      <c r="DI376" s="1"/>
      <c r="DJ376" s="1"/>
      <c r="DK376" s="1"/>
      <c r="DL376" s="1"/>
      <c r="DM376" s="1"/>
      <c r="DN376" s="1"/>
    </row>
    <row r="377" spans="2:118" x14ac:dyDescent="0.2">
      <c r="B377" s="2"/>
      <c r="C377" s="2"/>
      <c r="D377" s="2"/>
      <c r="E377" s="2"/>
      <c r="F377" s="2"/>
      <c r="G377" s="2"/>
      <c r="H377" s="2"/>
      <c r="I377" s="2"/>
      <c r="J377" s="2"/>
      <c r="K377" s="2"/>
      <c r="L377" s="2"/>
      <c r="M377" s="2"/>
      <c r="N377" s="33"/>
      <c r="O377" s="33"/>
      <c r="P377" s="33"/>
      <c r="CZ377" s="1"/>
      <c r="DA377" s="1"/>
      <c r="DB377" s="1"/>
      <c r="DC377" s="1"/>
      <c r="DD377" s="1"/>
      <c r="DE377" s="1"/>
      <c r="DF377" s="1"/>
      <c r="DG377" s="1"/>
      <c r="DH377" s="1"/>
      <c r="DI377" s="1"/>
      <c r="DJ377" s="1"/>
      <c r="DK377" s="1"/>
      <c r="DL377" s="1"/>
      <c r="DM377" s="1"/>
      <c r="DN377" s="1"/>
    </row>
    <row r="378" spans="2:118" x14ac:dyDescent="0.2">
      <c r="B378" s="2"/>
      <c r="C378" s="2"/>
      <c r="D378" s="2"/>
      <c r="E378" s="2"/>
      <c r="F378" s="2"/>
      <c r="G378" s="2"/>
      <c r="H378" s="2"/>
      <c r="I378" s="2"/>
      <c r="J378" s="2"/>
      <c r="K378" s="2"/>
      <c r="L378" s="2"/>
      <c r="M378" s="2"/>
      <c r="N378" s="33"/>
      <c r="O378" s="33"/>
      <c r="P378" s="33"/>
      <c r="CZ378" s="1"/>
      <c r="DA378" s="1"/>
      <c r="DB378" s="1"/>
      <c r="DC378" s="1"/>
      <c r="DD378" s="1"/>
      <c r="DE378" s="1"/>
      <c r="DF378" s="1"/>
      <c r="DG378" s="1"/>
      <c r="DH378" s="1"/>
      <c r="DI378" s="1"/>
      <c r="DJ378" s="1"/>
      <c r="DK378" s="1"/>
      <c r="DL378" s="1"/>
      <c r="DM378" s="1"/>
      <c r="DN378" s="1"/>
    </row>
    <row r="379" spans="2:118" x14ac:dyDescent="0.2">
      <c r="B379" s="2"/>
      <c r="C379" s="2"/>
      <c r="D379" s="2"/>
      <c r="E379" s="2"/>
      <c r="F379" s="2"/>
      <c r="G379" s="2"/>
      <c r="H379" s="2"/>
      <c r="I379" s="2"/>
      <c r="J379" s="2"/>
      <c r="K379" s="2"/>
      <c r="L379" s="2"/>
      <c r="M379" s="2"/>
      <c r="N379" s="33"/>
      <c r="O379" s="33"/>
      <c r="P379" s="33"/>
      <c r="CZ379" s="1"/>
      <c r="DA379" s="1"/>
      <c r="DB379" s="1"/>
      <c r="DC379" s="1"/>
      <c r="DD379" s="1"/>
      <c r="DE379" s="1"/>
      <c r="DF379" s="1"/>
      <c r="DG379" s="1"/>
      <c r="DH379" s="1"/>
      <c r="DI379" s="1"/>
      <c r="DJ379" s="1"/>
      <c r="DK379" s="1"/>
      <c r="DL379" s="1"/>
      <c r="DM379" s="1"/>
      <c r="DN379" s="1"/>
    </row>
    <row r="380" spans="2:118" x14ac:dyDescent="0.2">
      <c r="B380" s="2"/>
      <c r="C380" s="2"/>
      <c r="D380" s="2"/>
      <c r="E380" s="2"/>
      <c r="F380" s="2"/>
      <c r="G380" s="2"/>
      <c r="H380" s="2"/>
      <c r="I380" s="2"/>
      <c r="J380" s="2"/>
      <c r="K380" s="2"/>
      <c r="L380" s="2"/>
      <c r="M380" s="2"/>
      <c r="N380" s="33"/>
      <c r="O380" s="33"/>
      <c r="P380" s="33"/>
      <c r="CZ380" s="1"/>
      <c r="DA380" s="1"/>
      <c r="DB380" s="1"/>
      <c r="DC380" s="1"/>
      <c r="DD380" s="1"/>
      <c r="DE380" s="1"/>
      <c r="DF380" s="1"/>
      <c r="DG380" s="1"/>
      <c r="DH380" s="1"/>
      <c r="DI380" s="1"/>
      <c r="DJ380" s="1"/>
      <c r="DK380" s="1"/>
      <c r="DL380" s="1"/>
      <c r="DM380" s="1"/>
      <c r="DN380" s="1"/>
    </row>
    <row r="381" spans="2:118" x14ac:dyDescent="0.2">
      <c r="B381" s="2"/>
      <c r="C381" s="2"/>
      <c r="D381" s="2"/>
      <c r="E381" s="2"/>
      <c r="F381" s="2"/>
      <c r="G381" s="2"/>
      <c r="H381" s="2"/>
      <c r="I381" s="2"/>
      <c r="J381" s="2"/>
      <c r="K381" s="2"/>
      <c r="L381" s="2"/>
      <c r="M381" s="2"/>
      <c r="N381" s="33"/>
      <c r="O381" s="33"/>
      <c r="P381" s="33"/>
      <c r="CZ381" s="1"/>
      <c r="DA381" s="1"/>
      <c r="DB381" s="1"/>
      <c r="DC381" s="1"/>
      <c r="DD381" s="1"/>
      <c r="DE381" s="1"/>
      <c r="DF381" s="1"/>
      <c r="DG381" s="1"/>
      <c r="DH381" s="1"/>
      <c r="DI381" s="1"/>
      <c r="DJ381" s="1"/>
      <c r="DK381" s="1"/>
      <c r="DL381" s="1"/>
      <c r="DM381" s="1"/>
      <c r="DN381" s="1"/>
    </row>
    <row r="382" spans="2:118" x14ac:dyDescent="0.2">
      <c r="B382" s="2"/>
      <c r="C382" s="2"/>
      <c r="D382" s="2"/>
      <c r="E382" s="2"/>
      <c r="F382" s="2"/>
      <c r="G382" s="2"/>
      <c r="H382" s="2"/>
      <c r="I382" s="2"/>
      <c r="J382" s="2"/>
      <c r="K382" s="2"/>
      <c r="L382" s="2"/>
      <c r="M382" s="2"/>
      <c r="N382" s="33"/>
      <c r="O382" s="33"/>
      <c r="P382" s="33"/>
      <c r="CZ382" s="1"/>
      <c r="DA382" s="1"/>
      <c r="DB382" s="1"/>
      <c r="DC382" s="1"/>
      <c r="DD382" s="1"/>
      <c r="DE382" s="1"/>
      <c r="DF382" s="1"/>
      <c r="DG382" s="1"/>
      <c r="DH382" s="1"/>
      <c r="DI382" s="1"/>
      <c r="DJ382" s="1"/>
      <c r="DK382" s="1"/>
      <c r="DL382" s="1"/>
      <c r="DM382" s="1"/>
      <c r="DN382" s="1"/>
    </row>
    <row r="383" spans="2:118" x14ac:dyDescent="0.2">
      <c r="B383" s="2"/>
      <c r="C383" s="2"/>
      <c r="D383" s="2"/>
      <c r="E383" s="2"/>
      <c r="F383" s="2"/>
      <c r="G383" s="2"/>
      <c r="H383" s="2"/>
      <c r="I383" s="2"/>
      <c r="J383" s="2"/>
      <c r="K383" s="2"/>
      <c r="L383" s="2"/>
      <c r="M383" s="2"/>
      <c r="N383" s="33"/>
      <c r="O383" s="33"/>
      <c r="P383" s="33"/>
      <c r="CZ383" s="1"/>
      <c r="DA383" s="1"/>
      <c r="DB383" s="1"/>
      <c r="DC383" s="1"/>
      <c r="DD383" s="1"/>
      <c r="DE383" s="1"/>
      <c r="DF383" s="1"/>
      <c r="DG383" s="1"/>
      <c r="DH383" s="1"/>
      <c r="DI383" s="1"/>
      <c r="DJ383" s="1"/>
      <c r="DK383" s="1"/>
      <c r="DL383" s="1"/>
      <c r="DM383" s="1"/>
      <c r="DN383" s="1"/>
    </row>
    <row r="384" spans="2:118" x14ac:dyDescent="0.2">
      <c r="B384" s="2"/>
      <c r="C384" s="2"/>
      <c r="D384" s="2"/>
      <c r="E384" s="2"/>
      <c r="F384" s="2"/>
      <c r="G384" s="2"/>
      <c r="H384" s="2"/>
      <c r="I384" s="2"/>
      <c r="J384" s="2"/>
      <c r="K384" s="2"/>
      <c r="L384" s="2"/>
      <c r="M384" s="2"/>
      <c r="N384" s="33"/>
      <c r="O384" s="33"/>
      <c r="P384" s="33"/>
      <c r="CZ384" s="1"/>
      <c r="DA384" s="1"/>
      <c r="DB384" s="1"/>
      <c r="DC384" s="1"/>
      <c r="DD384" s="1"/>
      <c r="DE384" s="1"/>
      <c r="DF384" s="1"/>
      <c r="DG384" s="1"/>
      <c r="DH384" s="1"/>
      <c r="DI384" s="1"/>
      <c r="DJ384" s="1"/>
      <c r="DK384" s="1"/>
      <c r="DL384" s="1"/>
      <c r="DM384" s="1"/>
      <c r="DN384" s="1"/>
    </row>
    <row r="385" spans="2:118" x14ac:dyDescent="0.2">
      <c r="B385" s="2"/>
      <c r="C385" s="2"/>
      <c r="D385" s="2"/>
      <c r="E385" s="2"/>
      <c r="F385" s="2"/>
      <c r="G385" s="2"/>
      <c r="H385" s="2"/>
      <c r="I385" s="2"/>
      <c r="J385" s="2"/>
      <c r="K385" s="2"/>
      <c r="L385" s="2"/>
      <c r="M385" s="2"/>
      <c r="N385" s="33"/>
      <c r="O385" s="33"/>
      <c r="P385" s="33"/>
      <c r="CZ385" s="1"/>
      <c r="DA385" s="1"/>
      <c r="DB385" s="1"/>
      <c r="DC385" s="1"/>
      <c r="DD385" s="1"/>
      <c r="DE385" s="1"/>
      <c r="DF385" s="1"/>
      <c r="DG385" s="1"/>
      <c r="DH385" s="1"/>
      <c r="DI385" s="1"/>
      <c r="DJ385" s="1"/>
      <c r="DK385" s="1"/>
      <c r="DL385" s="1"/>
      <c r="DM385" s="1"/>
      <c r="DN385" s="1"/>
    </row>
    <row r="386" spans="2:118" x14ac:dyDescent="0.2">
      <c r="B386" s="2"/>
      <c r="C386" s="2"/>
      <c r="D386" s="2"/>
      <c r="E386" s="2"/>
      <c r="F386" s="2"/>
      <c r="G386" s="2"/>
      <c r="H386" s="2"/>
      <c r="I386" s="2"/>
      <c r="J386" s="2"/>
      <c r="K386" s="2"/>
      <c r="L386" s="2"/>
      <c r="M386" s="2"/>
      <c r="N386" s="33"/>
      <c r="O386" s="33"/>
      <c r="P386" s="33"/>
      <c r="CZ386" s="1"/>
      <c r="DA386" s="1"/>
      <c r="DB386" s="1"/>
      <c r="DC386" s="1"/>
      <c r="DD386" s="1"/>
      <c r="DE386" s="1"/>
      <c r="DF386" s="1"/>
      <c r="DG386" s="1"/>
      <c r="DH386" s="1"/>
      <c r="DI386" s="1"/>
      <c r="DJ386" s="1"/>
      <c r="DK386" s="1"/>
      <c r="DL386" s="1"/>
      <c r="DM386" s="1"/>
      <c r="DN386" s="1"/>
    </row>
    <row r="387" spans="2:118" x14ac:dyDescent="0.2">
      <c r="B387" s="2"/>
      <c r="C387" s="2"/>
      <c r="D387" s="2"/>
      <c r="E387" s="2"/>
      <c r="F387" s="2"/>
      <c r="G387" s="2"/>
      <c r="H387" s="2"/>
      <c r="I387" s="2"/>
      <c r="J387" s="2"/>
      <c r="K387" s="2"/>
      <c r="L387" s="2"/>
      <c r="M387" s="2"/>
      <c r="N387" s="33"/>
      <c r="O387" s="33"/>
      <c r="P387" s="33"/>
      <c r="CZ387" s="1"/>
      <c r="DA387" s="1"/>
      <c r="DB387" s="1"/>
      <c r="DC387" s="1"/>
      <c r="DD387" s="1"/>
      <c r="DE387" s="1"/>
      <c r="DF387" s="1"/>
      <c r="DG387" s="1"/>
      <c r="DH387" s="1"/>
      <c r="DI387" s="1"/>
      <c r="DJ387" s="1"/>
      <c r="DK387" s="1"/>
      <c r="DL387" s="1"/>
      <c r="DM387" s="1"/>
      <c r="DN387" s="1"/>
    </row>
    <row r="388" spans="2:118" x14ac:dyDescent="0.2">
      <c r="B388" s="2"/>
      <c r="C388" s="2"/>
      <c r="D388" s="2"/>
      <c r="E388" s="2"/>
      <c r="F388" s="2"/>
      <c r="G388" s="2"/>
      <c r="H388" s="2"/>
      <c r="I388" s="2"/>
      <c r="J388" s="2"/>
      <c r="K388" s="2"/>
      <c r="L388" s="2"/>
      <c r="M388" s="2"/>
      <c r="N388" s="33"/>
      <c r="O388" s="33"/>
      <c r="P388" s="33"/>
      <c r="CZ388" s="1"/>
      <c r="DA388" s="1"/>
      <c r="DB388" s="1"/>
      <c r="DC388" s="1"/>
      <c r="DD388" s="1"/>
      <c r="DE388" s="1"/>
      <c r="DF388" s="1"/>
      <c r="DG388" s="1"/>
      <c r="DH388" s="1"/>
      <c r="DI388" s="1"/>
      <c r="DJ388" s="1"/>
      <c r="DK388" s="1"/>
      <c r="DL388" s="1"/>
      <c r="DM388" s="1"/>
      <c r="DN388" s="1"/>
    </row>
    <row r="389" spans="2:118" x14ac:dyDescent="0.2">
      <c r="B389" s="2"/>
      <c r="C389" s="2"/>
      <c r="D389" s="2"/>
      <c r="E389" s="2"/>
      <c r="F389" s="2"/>
      <c r="G389" s="2"/>
      <c r="H389" s="2"/>
      <c r="I389" s="2"/>
      <c r="J389" s="2"/>
      <c r="K389" s="2"/>
      <c r="L389" s="2"/>
      <c r="M389" s="2"/>
      <c r="N389" s="33"/>
      <c r="O389" s="33"/>
      <c r="P389" s="33"/>
      <c r="CZ389" s="1"/>
      <c r="DA389" s="1"/>
      <c r="DB389" s="1"/>
      <c r="DC389" s="1"/>
      <c r="DD389" s="1"/>
      <c r="DE389" s="1"/>
      <c r="DF389" s="1"/>
      <c r="DG389" s="1"/>
      <c r="DH389" s="1"/>
      <c r="DI389" s="1"/>
      <c r="DJ389" s="1"/>
      <c r="DK389" s="1"/>
      <c r="DL389" s="1"/>
      <c r="DM389" s="1"/>
      <c r="DN389" s="1"/>
    </row>
    <row r="390" spans="2:118" x14ac:dyDescent="0.2">
      <c r="B390" s="2"/>
      <c r="C390" s="2"/>
      <c r="D390" s="2"/>
      <c r="E390" s="2"/>
      <c r="F390" s="2"/>
      <c r="G390" s="2"/>
      <c r="H390" s="2"/>
      <c r="I390" s="2"/>
      <c r="J390" s="2"/>
      <c r="K390" s="2"/>
      <c r="L390" s="2"/>
      <c r="M390" s="2"/>
      <c r="N390" s="33"/>
      <c r="O390" s="33"/>
      <c r="P390" s="33"/>
      <c r="CZ390" s="1"/>
      <c r="DA390" s="1"/>
      <c r="DB390" s="1"/>
      <c r="DC390" s="1"/>
      <c r="DD390" s="1"/>
      <c r="DE390" s="1"/>
      <c r="DF390" s="1"/>
      <c r="DG390" s="1"/>
      <c r="DH390" s="1"/>
      <c r="DI390" s="1"/>
      <c r="DJ390" s="1"/>
      <c r="DK390" s="1"/>
      <c r="DL390" s="1"/>
      <c r="DM390" s="1"/>
      <c r="DN390" s="1"/>
    </row>
    <row r="391" spans="2:118" x14ac:dyDescent="0.2">
      <c r="B391" s="2"/>
      <c r="C391" s="2"/>
      <c r="D391" s="2"/>
      <c r="E391" s="2"/>
      <c r="F391" s="2"/>
      <c r="G391" s="2"/>
      <c r="H391" s="2"/>
      <c r="I391" s="2"/>
      <c r="J391" s="2"/>
      <c r="K391" s="2"/>
      <c r="L391" s="2"/>
      <c r="M391" s="2"/>
      <c r="N391" s="33"/>
      <c r="O391" s="33"/>
      <c r="P391" s="33"/>
      <c r="CZ391" s="1"/>
      <c r="DA391" s="1"/>
      <c r="DB391" s="1"/>
      <c r="DC391" s="1"/>
      <c r="DD391" s="1"/>
      <c r="DE391" s="1"/>
      <c r="DF391" s="1"/>
      <c r="DG391" s="1"/>
      <c r="DH391" s="1"/>
      <c r="DI391" s="1"/>
      <c r="DJ391" s="1"/>
      <c r="DK391" s="1"/>
      <c r="DL391" s="1"/>
      <c r="DM391" s="1"/>
      <c r="DN391" s="1"/>
    </row>
    <row r="392" spans="2:118" x14ac:dyDescent="0.2">
      <c r="B392" s="2"/>
      <c r="C392" s="2"/>
      <c r="D392" s="2"/>
      <c r="E392" s="2"/>
      <c r="F392" s="2"/>
      <c r="G392" s="2"/>
      <c r="H392" s="2"/>
      <c r="I392" s="2"/>
      <c r="J392" s="2"/>
      <c r="K392" s="2"/>
      <c r="L392" s="2"/>
      <c r="M392" s="2"/>
      <c r="N392" s="33"/>
      <c r="O392" s="33"/>
      <c r="P392" s="33"/>
      <c r="CZ392" s="1"/>
      <c r="DA392" s="1"/>
      <c r="DB392" s="1"/>
      <c r="DC392" s="1"/>
      <c r="DD392" s="1"/>
      <c r="DE392" s="1"/>
      <c r="DF392" s="1"/>
      <c r="DG392" s="1"/>
      <c r="DH392" s="1"/>
      <c r="DI392" s="1"/>
      <c r="DJ392" s="1"/>
      <c r="DK392" s="1"/>
      <c r="DL392" s="1"/>
      <c r="DM392" s="1"/>
      <c r="DN392" s="1"/>
    </row>
    <row r="393" spans="2:118" x14ac:dyDescent="0.2">
      <c r="E393" s="2"/>
    </row>
    <row r="394" spans="2:118" x14ac:dyDescent="0.2">
      <c r="E394" s="2"/>
    </row>
    <row r="395" spans="2:118" x14ac:dyDescent="0.2">
      <c r="E395" s="2"/>
    </row>
    <row r="396" spans="2:118" x14ac:dyDescent="0.2">
      <c r="E396" s="2"/>
    </row>
    <row r="397" spans="2:118" x14ac:dyDescent="0.2">
      <c r="E397" s="2"/>
    </row>
    <row r="398" spans="2:118" x14ac:dyDescent="0.2">
      <c r="E398" s="2"/>
    </row>
    <row r="399" spans="2:118" x14ac:dyDescent="0.2">
      <c r="E399" s="2"/>
    </row>
    <row r="400" spans="2:118" x14ac:dyDescent="0.2">
      <c r="E400" s="2"/>
    </row>
    <row r="401" spans="5:5" x14ac:dyDescent="0.2">
      <c r="E401" s="2"/>
    </row>
    <row r="402" spans="5:5" x14ac:dyDescent="0.2">
      <c r="E402" s="2"/>
    </row>
    <row r="403" spans="5:5" x14ac:dyDescent="0.2">
      <c r="E403" s="2"/>
    </row>
    <row r="404" spans="5:5" x14ac:dyDescent="0.2">
      <c r="E404" s="2"/>
    </row>
    <row r="405" spans="5:5" x14ac:dyDescent="0.2">
      <c r="E405" s="2"/>
    </row>
    <row r="406" spans="5:5" x14ac:dyDescent="0.2">
      <c r="E406" s="2"/>
    </row>
    <row r="407" spans="5:5" x14ac:dyDescent="0.2">
      <c r="E407" s="2"/>
    </row>
    <row r="408" spans="5:5" x14ac:dyDescent="0.2">
      <c r="E408" s="2"/>
    </row>
    <row r="409" spans="5:5" x14ac:dyDescent="0.2">
      <c r="E409" s="2"/>
    </row>
  </sheetData>
  <sheetProtection password="DED3" sheet="1" objects="1" scenarios="1" selectLockedCells="1"/>
  <mergeCells count="646">
    <mergeCell ref="C4:P4"/>
    <mergeCell ref="C81:C84"/>
    <mergeCell ref="C85:C88"/>
    <mergeCell ref="C1:P1"/>
    <mergeCell ref="C2:P2"/>
    <mergeCell ref="C3:P3"/>
    <mergeCell ref="C6:C8"/>
    <mergeCell ref="C9:C12"/>
    <mergeCell ref="C13:C16"/>
    <mergeCell ref="C17:C20"/>
    <mergeCell ref="C21:C24"/>
    <mergeCell ref="P37:P40"/>
    <mergeCell ref="O33:O36"/>
    <mergeCell ref="H29:H32"/>
    <mergeCell ref="I25:I28"/>
    <mergeCell ref="N25:N28"/>
    <mergeCell ref="N33:N36"/>
    <mergeCell ref="K25:K28"/>
    <mergeCell ref="K29:K32"/>
    <mergeCell ref="J25:J28"/>
    <mergeCell ref="J29:J32"/>
    <mergeCell ref="I37:I40"/>
    <mergeCell ref="G37:G40"/>
    <mergeCell ref="L41:L44"/>
    <mergeCell ref="BO7:BP7"/>
    <mergeCell ref="BQ7:BR7"/>
    <mergeCell ref="BO13:BO16"/>
    <mergeCell ref="BP9:BP12"/>
    <mergeCell ref="BO9:BO12"/>
    <mergeCell ref="BQ13:BQ16"/>
    <mergeCell ref="M7:M8"/>
    <mergeCell ref="O7:O8"/>
    <mergeCell ref="L7:L8"/>
    <mergeCell ref="L9:L12"/>
    <mergeCell ref="BQ9:BQ12"/>
    <mergeCell ref="BR13:BR16"/>
    <mergeCell ref="M13:M16"/>
    <mergeCell ref="N13:N16"/>
    <mergeCell ref="O13:O16"/>
    <mergeCell ref="CC13:CC16"/>
    <mergeCell ref="BS7:BS8"/>
    <mergeCell ref="BT7:BX7"/>
    <mergeCell ref="BY7:CC7"/>
    <mergeCell ref="BS9:BS12"/>
    <mergeCell ref="CC9:CC12"/>
    <mergeCell ref="CA9:CA12"/>
    <mergeCell ref="CB9:CB12"/>
    <mergeCell ref="BU9:BU12"/>
    <mergeCell ref="BV9:BV12"/>
    <mergeCell ref="BX9:BX12"/>
    <mergeCell ref="CA13:CA16"/>
    <mergeCell ref="BW13:BW16"/>
    <mergeCell ref="BX13:BX16"/>
    <mergeCell ref="BY13:BY16"/>
    <mergeCell ref="BT13:BT16"/>
    <mergeCell ref="BT9:BT12"/>
    <mergeCell ref="BU13:BU16"/>
    <mergeCell ref="CB13:CB16"/>
    <mergeCell ref="BZ9:BZ12"/>
    <mergeCell ref="BW9:BW12"/>
    <mergeCell ref="BZ13:BZ16"/>
    <mergeCell ref="BY9:BY12"/>
    <mergeCell ref="BV13:BV16"/>
    <mergeCell ref="B6:B8"/>
    <mergeCell ref="D6:D8"/>
    <mergeCell ref="E6:P6"/>
    <mergeCell ref="N7:N8"/>
    <mergeCell ref="K7:K8"/>
    <mergeCell ref="E7:E8"/>
    <mergeCell ref="F7:F8"/>
    <mergeCell ref="G7:G8"/>
    <mergeCell ref="P7:P8"/>
    <mergeCell ref="I7:I8"/>
    <mergeCell ref="H7:H8"/>
    <mergeCell ref="J7:J8"/>
    <mergeCell ref="A13:A16"/>
    <mergeCell ref="B13:B16"/>
    <mergeCell ref="D13:D16"/>
    <mergeCell ref="BR9:BR12"/>
    <mergeCell ref="O9:O12"/>
    <mergeCell ref="P9:P12"/>
    <mergeCell ref="A9:A12"/>
    <mergeCell ref="P13:P16"/>
    <mergeCell ref="N9:N12"/>
    <mergeCell ref="M9:M12"/>
    <mergeCell ref="B9:B12"/>
    <mergeCell ref="H9:H12"/>
    <mergeCell ref="G9:G12"/>
    <mergeCell ref="L13:L16"/>
    <mergeCell ref="I13:I16"/>
    <mergeCell ref="K13:K16"/>
    <mergeCell ref="E13:E16"/>
    <mergeCell ref="F13:F16"/>
    <mergeCell ref="G13:G16"/>
    <mergeCell ref="H13:H16"/>
    <mergeCell ref="F9:F12"/>
    <mergeCell ref="I9:I12"/>
    <mergeCell ref="K9:K12"/>
    <mergeCell ref="BS13:BS16"/>
    <mergeCell ref="BS17:BS20"/>
    <mergeCell ref="BT17:BT20"/>
    <mergeCell ref="BP17:BP20"/>
    <mergeCell ref="D9:D12"/>
    <mergeCell ref="E9:E12"/>
    <mergeCell ref="BP13:BP16"/>
    <mergeCell ref="BR17:BR20"/>
    <mergeCell ref="E17:E20"/>
    <mergeCell ref="I17:I20"/>
    <mergeCell ref="M17:M20"/>
    <mergeCell ref="BQ17:BQ20"/>
    <mergeCell ref="O17:O20"/>
    <mergeCell ref="P17:P20"/>
    <mergeCell ref="G17:G20"/>
    <mergeCell ref="J9:J12"/>
    <mergeCell ref="J13:J16"/>
    <mergeCell ref="CC17:CC20"/>
    <mergeCell ref="CB17:CB20"/>
    <mergeCell ref="BX17:BX20"/>
    <mergeCell ref="BY17:BY20"/>
    <mergeCell ref="CA17:CA20"/>
    <mergeCell ref="BZ17:BZ20"/>
    <mergeCell ref="H17:H20"/>
    <mergeCell ref="N17:N20"/>
    <mergeCell ref="BO17:BO20"/>
    <mergeCell ref="K17:K20"/>
    <mergeCell ref="L17:L20"/>
    <mergeCell ref="BW17:BW20"/>
    <mergeCell ref="G21:G24"/>
    <mergeCell ref="H21:H24"/>
    <mergeCell ref="I21:I24"/>
    <mergeCell ref="K21:K24"/>
    <mergeCell ref="A17:A20"/>
    <mergeCell ref="B17:B20"/>
    <mergeCell ref="D17:D20"/>
    <mergeCell ref="F21:F24"/>
    <mergeCell ref="F17:F20"/>
    <mergeCell ref="A21:A24"/>
    <mergeCell ref="B21:B24"/>
    <mergeCell ref="D21:D24"/>
    <mergeCell ref="E21:E24"/>
    <mergeCell ref="N21:N24"/>
    <mergeCell ref="J17:J20"/>
    <mergeCell ref="J21:J24"/>
    <mergeCell ref="BT21:BT24"/>
    <mergeCell ref="BU21:BU24"/>
    <mergeCell ref="BW21:BW24"/>
    <mergeCell ref="BS21:BS24"/>
    <mergeCell ref="CA21:CA24"/>
    <mergeCell ref="CB21:CB24"/>
    <mergeCell ref="BV17:BV20"/>
    <mergeCell ref="BU17:BU20"/>
    <mergeCell ref="BQ21:BQ24"/>
    <mergeCell ref="BR21:BR24"/>
    <mergeCell ref="BO21:BO24"/>
    <mergeCell ref="BP21:BP24"/>
    <mergeCell ref="L21:L24"/>
    <mergeCell ref="O21:O24"/>
    <mergeCell ref="P21:P24"/>
    <mergeCell ref="M21:M24"/>
    <mergeCell ref="BT25:BT28"/>
    <mergeCell ref="BV25:BV28"/>
    <mergeCell ref="BV21:BV24"/>
    <mergeCell ref="BX21:BX24"/>
    <mergeCell ref="CC25:CC28"/>
    <mergeCell ref="CB25:CB28"/>
    <mergeCell ref="BW29:BW32"/>
    <mergeCell ref="BW25:BW28"/>
    <mergeCell ref="BZ25:BZ28"/>
    <mergeCell ref="BU25:BU28"/>
    <mergeCell ref="CC21:CC24"/>
    <mergeCell ref="BX25:BX28"/>
    <mergeCell ref="CA25:CA28"/>
    <mergeCell ref="CA29:CA32"/>
    <mergeCell ref="BX29:BX32"/>
    <mergeCell ref="BY29:BY32"/>
    <mergeCell ref="BZ29:BZ32"/>
    <mergeCell ref="BY21:BY24"/>
    <mergeCell ref="BZ21:BZ24"/>
    <mergeCell ref="BY25:BY28"/>
    <mergeCell ref="CC29:CC32"/>
    <mergeCell ref="CB29:CB32"/>
    <mergeCell ref="BO33:BO36"/>
    <mergeCell ref="P33:P36"/>
    <mergeCell ref="BO29:BO32"/>
    <mergeCell ref="L29:L32"/>
    <mergeCell ref="BQ29:BQ32"/>
    <mergeCell ref="BP29:BP32"/>
    <mergeCell ref="O29:O32"/>
    <mergeCell ref="P29:P32"/>
    <mergeCell ref="BV29:BV32"/>
    <mergeCell ref="BU29:BU32"/>
    <mergeCell ref="BS29:BS32"/>
    <mergeCell ref="BT29:BT32"/>
    <mergeCell ref="M29:M32"/>
    <mergeCell ref="BV33:BV36"/>
    <mergeCell ref="P25:P28"/>
    <mergeCell ref="BR29:BR32"/>
    <mergeCell ref="BR25:BR28"/>
    <mergeCell ref="BS25:BS28"/>
    <mergeCell ref="BP25:BP28"/>
    <mergeCell ref="BQ25:BQ28"/>
    <mergeCell ref="L25:L28"/>
    <mergeCell ref="M25:M28"/>
    <mergeCell ref="O25:O28"/>
    <mergeCell ref="BO25:BO28"/>
    <mergeCell ref="N29:N32"/>
    <mergeCell ref="A29:A32"/>
    <mergeCell ref="B29:B32"/>
    <mergeCell ref="D29:D32"/>
    <mergeCell ref="E25:E28"/>
    <mergeCell ref="A25:A28"/>
    <mergeCell ref="B25:B28"/>
    <mergeCell ref="D25:D28"/>
    <mergeCell ref="H25:H28"/>
    <mergeCell ref="I33:I36"/>
    <mergeCell ref="F25:F28"/>
    <mergeCell ref="G25:G28"/>
    <mergeCell ref="F29:F32"/>
    <mergeCell ref="G29:G32"/>
    <mergeCell ref="E29:E32"/>
    <mergeCell ref="F33:F36"/>
    <mergeCell ref="I29:I32"/>
    <mergeCell ref="C25:C28"/>
    <mergeCell ref="C29:C32"/>
    <mergeCell ref="C33:C36"/>
    <mergeCell ref="CC37:CC40"/>
    <mergeCell ref="CA37:CA40"/>
    <mergeCell ref="CB37:CB40"/>
    <mergeCell ref="BP33:BP36"/>
    <mergeCell ref="BQ33:BQ36"/>
    <mergeCell ref="BW33:BW36"/>
    <mergeCell ref="BX33:BX36"/>
    <mergeCell ref="BR33:BR36"/>
    <mergeCell ref="BS33:BS36"/>
    <mergeCell ref="CC33:CC36"/>
    <mergeCell ref="BY37:BY40"/>
    <mergeCell ref="BZ37:BZ40"/>
    <mergeCell ref="BX37:BX40"/>
    <mergeCell ref="CA33:CA36"/>
    <mergeCell ref="CB33:CB36"/>
    <mergeCell ref="BZ33:BZ36"/>
    <mergeCell ref="BT33:BT36"/>
    <mergeCell ref="BU33:BU36"/>
    <mergeCell ref="BY33:BY36"/>
    <mergeCell ref="A41:A44"/>
    <mergeCell ref="B41:B44"/>
    <mergeCell ref="D41:D44"/>
    <mergeCell ref="F41:F44"/>
    <mergeCell ref="E41:E44"/>
    <mergeCell ref="E33:E36"/>
    <mergeCell ref="D33:D36"/>
    <mergeCell ref="B33:B36"/>
    <mergeCell ref="B37:B40"/>
    <mergeCell ref="D37:D40"/>
    <mergeCell ref="A37:A40"/>
    <mergeCell ref="A33:A36"/>
    <mergeCell ref="C37:C40"/>
    <mergeCell ref="C41:C44"/>
    <mergeCell ref="F37:F40"/>
    <mergeCell ref="E37:E40"/>
    <mergeCell ref="M41:M44"/>
    <mergeCell ref="G33:G36"/>
    <mergeCell ref="H33:H36"/>
    <mergeCell ref="H37:H40"/>
    <mergeCell ref="G41:G44"/>
    <mergeCell ref="M37:M40"/>
    <mergeCell ref="H41:H44"/>
    <mergeCell ref="I41:I44"/>
    <mergeCell ref="K41:K44"/>
    <mergeCell ref="M33:M36"/>
    <mergeCell ref="K37:K40"/>
    <mergeCell ref="J33:J36"/>
    <mergeCell ref="J37:J40"/>
    <mergeCell ref="J41:J44"/>
    <mergeCell ref="K33:K36"/>
    <mergeCell ref="O37:O40"/>
    <mergeCell ref="O41:O44"/>
    <mergeCell ref="P41:P44"/>
    <mergeCell ref="BQ37:BQ40"/>
    <mergeCell ref="BU37:BU40"/>
    <mergeCell ref="BW45:BW48"/>
    <mergeCell ref="L37:L40"/>
    <mergeCell ref="L33:L36"/>
    <mergeCell ref="N37:N40"/>
    <mergeCell ref="N41:N44"/>
    <mergeCell ref="BV37:BV40"/>
    <mergeCell ref="P45:P48"/>
    <mergeCell ref="BQ41:BQ44"/>
    <mergeCell ref="BR41:BR44"/>
    <mergeCell ref="BO45:BO48"/>
    <mergeCell ref="BW37:BW40"/>
    <mergeCell ref="BR37:BR40"/>
    <mergeCell ref="BO41:BO44"/>
    <mergeCell ref="BP41:BP44"/>
    <mergeCell ref="BO37:BO40"/>
    <mergeCell ref="BP37:BP40"/>
    <mergeCell ref="BU41:BU44"/>
    <mergeCell ref="BS37:BS40"/>
    <mergeCell ref="BT37:BT40"/>
    <mergeCell ref="CC41:CC44"/>
    <mergeCell ref="BV41:BV44"/>
    <mergeCell ref="BW41:BW44"/>
    <mergeCell ref="BX41:BX44"/>
    <mergeCell ref="BY41:BY44"/>
    <mergeCell ref="CB45:CB48"/>
    <mergeCell ref="BZ41:BZ44"/>
    <mergeCell ref="CB41:CB44"/>
    <mergeCell ref="CA41:CA44"/>
    <mergeCell ref="CC45:CC48"/>
    <mergeCell ref="CA45:CA48"/>
    <mergeCell ref="BT41:BT44"/>
    <mergeCell ref="BS41:BS44"/>
    <mergeCell ref="CB49:CB52"/>
    <mergeCell ref="BY53:BY56"/>
    <mergeCell ref="F53:F56"/>
    <mergeCell ref="G53:G56"/>
    <mergeCell ref="H53:H56"/>
    <mergeCell ref="CC49:CC52"/>
    <mergeCell ref="BV49:BV52"/>
    <mergeCell ref="BW49:BW52"/>
    <mergeCell ref="BX49:BX52"/>
    <mergeCell ref="BP53:BP56"/>
    <mergeCell ref="I49:I52"/>
    <mergeCell ref="CA49:CA52"/>
    <mergeCell ref="BS49:BS52"/>
    <mergeCell ref="L53:L56"/>
    <mergeCell ref="N49:N52"/>
    <mergeCell ref="O49:O52"/>
    <mergeCell ref="BZ45:BZ48"/>
    <mergeCell ref="BQ45:BQ48"/>
    <mergeCell ref="BR45:BR48"/>
    <mergeCell ref="BS45:BS48"/>
    <mergeCell ref="BV45:BV48"/>
    <mergeCell ref="BT45:BT48"/>
    <mergeCell ref="BU45:BU48"/>
    <mergeCell ref="D45:D48"/>
    <mergeCell ref="M45:M48"/>
    <mergeCell ref="N45:N48"/>
    <mergeCell ref="O45:O48"/>
    <mergeCell ref="P49:P52"/>
    <mergeCell ref="BY45:BY48"/>
    <mergeCell ref="BX45:BX48"/>
    <mergeCell ref="BT49:BT52"/>
    <mergeCell ref="BU49:BU52"/>
    <mergeCell ref="BP49:BP52"/>
    <mergeCell ref="BR49:BR52"/>
    <mergeCell ref="BO49:BO52"/>
    <mergeCell ref="BY49:BY52"/>
    <mergeCell ref="D49:D52"/>
    <mergeCell ref="E49:E52"/>
    <mergeCell ref="K49:K52"/>
    <mergeCell ref="BP45:BP48"/>
    <mergeCell ref="L49:L52"/>
    <mergeCell ref="M49:M52"/>
    <mergeCell ref="F49:F52"/>
    <mergeCell ref="G49:G52"/>
    <mergeCell ref="H49:H52"/>
    <mergeCell ref="A45:A48"/>
    <mergeCell ref="B45:B48"/>
    <mergeCell ref="A49:A52"/>
    <mergeCell ref="B49:B52"/>
    <mergeCell ref="I45:I48"/>
    <mergeCell ref="K45:K48"/>
    <mergeCell ref="L45:L48"/>
    <mergeCell ref="E45:E48"/>
    <mergeCell ref="F45:F48"/>
    <mergeCell ref="G45:G48"/>
    <mergeCell ref="H45:H48"/>
    <mergeCell ref="J45:J48"/>
    <mergeCell ref="J49:J52"/>
    <mergeCell ref="C45:C48"/>
    <mergeCell ref="C49:C52"/>
    <mergeCell ref="BZ49:BZ52"/>
    <mergeCell ref="BQ49:BQ52"/>
    <mergeCell ref="BW53:BW56"/>
    <mergeCell ref="BX53:BX56"/>
    <mergeCell ref="BT53:BT56"/>
    <mergeCell ref="BQ53:BQ56"/>
    <mergeCell ref="BR53:BR56"/>
    <mergeCell ref="BO53:BO56"/>
    <mergeCell ref="CC61:CC64"/>
    <mergeCell ref="BZ53:BZ56"/>
    <mergeCell ref="BS53:BS56"/>
    <mergeCell ref="CC53:CC56"/>
    <mergeCell ref="CA53:CA56"/>
    <mergeCell ref="CC57:CC60"/>
    <mergeCell ref="BV57:BV60"/>
    <mergeCell ref="BW57:BW60"/>
    <mergeCell ref="BX57:BX60"/>
    <mergeCell ref="BV53:BV56"/>
    <mergeCell ref="CB53:CB56"/>
    <mergeCell ref="CB57:CB60"/>
    <mergeCell ref="CB61:CB64"/>
    <mergeCell ref="BS61:BS64"/>
    <mergeCell ref="BT61:BT64"/>
    <mergeCell ref="BU61:BU64"/>
    <mergeCell ref="CA57:CA60"/>
    <mergeCell ref="BY57:BY60"/>
    <mergeCell ref="BU53:BU56"/>
    <mergeCell ref="BZ57:BZ60"/>
    <mergeCell ref="K57:K60"/>
    <mergeCell ref="I57:I60"/>
    <mergeCell ref="G57:G60"/>
    <mergeCell ref="BU57:BU60"/>
    <mergeCell ref="P53:P56"/>
    <mergeCell ref="O53:O56"/>
    <mergeCell ref="BS57:BS60"/>
    <mergeCell ref="P57:P60"/>
    <mergeCell ref="H57:H60"/>
    <mergeCell ref="O57:O60"/>
    <mergeCell ref="M57:M60"/>
    <mergeCell ref="J53:J56"/>
    <mergeCell ref="J57:J60"/>
    <mergeCell ref="CB65:CB68"/>
    <mergeCell ref="CC65:CC68"/>
    <mergeCell ref="A65:A68"/>
    <mergeCell ref="B65:B68"/>
    <mergeCell ref="D65:D68"/>
    <mergeCell ref="N65:N68"/>
    <mergeCell ref="O65:O68"/>
    <mergeCell ref="M53:M56"/>
    <mergeCell ref="N53:N56"/>
    <mergeCell ref="M61:M64"/>
    <mergeCell ref="N61:N64"/>
    <mergeCell ref="N57:N60"/>
    <mergeCell ref="BT57:BT60"/>
    <mergeCell ref="BO57:BO60"/>
    <mergeCell ref="BQ57:BQ60"/>
    <mergeCell ref="BR57:BR60"/>
    <mergeCell ref="BP57:BP60"/>
    <mergeCell ref="L57:L60"/>
    <mergeCell ref="F61:F64"/>
    <mergeCell ref="K61:K64"/>
    <mergeCell ref="G61:G64"/>
    <mergeCell ref="H61:H64"/>
    <mergeCell ref="I53:I56"/>
    <mergeCell ref="K53:K56"/>
    <mergeCell ref="A53:A56"/>
    <mergeCell ref="B53:B56"/>
    <mergeCell ref="F57:F60"/>
    <mergeCell ref="A57:A60"/>
    <mergeCell ref="B57:B60"/>
    <mergeCell ref="D57:D60"/>
    <mergeCell ref="E65:E68"/>
    <mergeCell ref="F65:F68"/>
    <mergeCell ref="G65:G68"/>
    <mergeCell ref="D53:D56"/>
    <mergeCell ref="E57:E60"/>
    <mergeCell ref="E53:E56"/>
    <mergeCell ref="A61:A64"/>
    <mergeCell ref="B61:B64"/>
    <mergeCell ref="D61:D64"/>
    <mergeCell ref="C53:C56"/>
    <mergeCell ref="C57:C60"/>
    <mergeCell ref="C61:C64"/>
    <mergeCell ref="C65:C68"/>
    <mergeCell ref="CC69:CC72"/>
    <mergeCell ref="CB69:CB72"/>
    <mergeCell ref="CA69:CA72"/>
    <mergeCell ref="BS69:BS72"/>
    <mergeCell ref="BY69:BY72"/>
    <mergeCell ref="BZ69:BZ72"/>
    <mergeCell ref="P61:P64"/>
    <mergeCell ref="E61:E64"/>
    <mergeCell ref="BY65:BY68"/>
    <mergeCell ref="BZ61:BZ64"/>
    <mergeCell ref="E69:E72"/>
    <mergeCell ref="F69:F72"/>
    <mergeCell ref="CA65:CA68"/>
    <mergeCell ref="BY61:BY64"/>
    <mergeCell ref="BW61:BW64"/>
    <mergeCell ref="BX61:BX64"/>
    <mergeCell ref="BZ65:BZ68"/>
    <mergeCell ref="BX65:BX68"/>
    <mergeCell ref="CA61:CA64"/>
    <mergeCell ref="BP61:BP64"/>
    <mergeCell ref="BP65:BP68"/>
    <mergeCell ref="BT65:BT68"/>
    <mergeCell ref="BV65:BV68"/>
    <mergeCell ref="H65:H68"/>
    <mergeCell ref="I65:I68"/>
    <mergeCell ref="K65:K68"/>
    <mergeCell ref="L61:L64"/>
    <mergeCell ref="I61:I64"/>
    <mergeCell ref="L65:L68"/>
    <mergeCell ref="BW65:BW68"/>
    <mergeCell ref="BU65:BU68"/>
    <mergeCell ref="BU69:BU72"/>
    <mergeCell ref="BV69:BV72"/>
    <mergeCell ref="BQ69:BQ72"/>
    <mergeCell ref="BW69:BW72"/>
    <mergeCell ref="P65:P68"/>
    <mergeCell ref="M65:M68"/>
    <mergeCell ref="BO61:BO64"/>
    <mergeCell ref="BS65:BS68"/>
    <mergeCell ref="BO65:BO68"/>
    <mergeCell ref="BR65:BR68"/>
    <mergeCell ref="BQ65:BQ68"/>
    <mergeCell ref="BV61:BV64"/>
    <mergeCell ref="O61:O64"/>
    <mergeCell ref="BQ61:BQ64"/>
    <mergeCell ref="BR61:BR64"/>
    <mergeCell ref="J61:J64"/>
    <mergeCell ref="J65:J68"/>
    <mergeCell ref="BX69:BX72"/>
    <mergeCell ref="BT69:BT72"/>
    <mergeCell ref="BR69:BR72"/>
    <mergeCell ref="B69:B72"/>
    <mergeCell ref="BO69:BO72"/>
    <mergeCell ref="G69:G72"/>
    <mergeCell ref="H69:H72"/>
    <mergeCell ref="M69:M72"/>
    <mergeCell ref="A69:A72"/>
    <mergeCell ref="D69:D72"/>
    <mergeCell ref="I69:I72"/>
    <mergeCell ref="N69:N72"/>
    <mergeCell ref="L69:L72"/>
    <mergeCell ref="O69:O72"/>
    <mergeCell ref="P69:P72"/>
    <mergeCell ref="K69:K72"/>
    <mergeCell ref="BP69:BP72"/>
    <mergeCell ref="J69:J72"/>
    <mergeCell ref="C69:C72"/>
    <mergeCell ref="G77:G80"/>
    <mergeCell ref="H77:H80"/>
    <mergeCell ref="A73:A76"/>
    <mergeCell ref="B73:B76"/>
    <mergeCell ref="D73:D76"/>
    <mergeCell ref="E73:E76"/>
    <mergeCell ref="G73:G76"/>
    <mergeCell ref="F77:F80"/>
    <mergeCell ref="E77:E80"/>
    <mergeCell ref="F73:F76"/>
    <mergeCell ref="A77:A80"/>
    <mergeCell ref="B77:B80"/>
    <mergeCell ref="D77:D80"/>
    <mergeCell ref="H73:H76"/>
    <mergeCell ref="C73:C76"/>
    <mergeCell ref="C77:C80"/>
    <mergeCell ref="BS85:BS88"/>
    <mergeCell ref="BZ85:BZ88"/>
    <mergeCell ref="BW85:BW88"/>
    <mergeCell ref="BX85:BX88"/>
    <mergeCell ref="BY85:BY88"/>
    <mergeCell ref="BR77:BR80"/>
    <mergeCell ref="BS77:BS80"/>
    <mergeCell ref="BT77:BT80"/>
    <mergeCell ref="BW73:BW76"/>
    <mergeCell ref="BZ81:BZ84"/>
    <mergeCell ref="BT81:BT84"/>
    <mergeCell ref="BS81:BS84"/>
    <mergeCell ref="BU81:BU84"/>
    <mergeCell ref="BR81:BR84"/>
    <mergeCell ref="BX73:BX76"/>
    <mergeCell ref="BY73:BY76"/>
    <mergeCell ref="BX77:BX80"/>
    <mergeCell ref="BS73:BS76"/>
    <mergeCell ref="BV77:BV80"/>
    <mergeCell ref="BW77:BW80"/>
    <mergeCell ref="BY77:BY80"/>
    <mergeCell ref="BZ73:BZ76"/>
    <mergeCell ref="BZ77:BZ80"/>
    <mergeCell ref="BV73:BV76"/>
    <mergeCell ref="CC85:CC88"/>
    <mergeCell ref="CB85:CB88"/>
    <mergeCell ref="CA85:CA88"/>
    <mergeCell ref="CC81:CC84"/>
    <mergeCell ref="CB81:CB84"/>
    <mergeCell ref="CC77:CC80"/>
    <mergeCell ref="BT85:BT88"/>
    <mergeCell ref="BU85:BU88"/>
    <mergeCell ref="BV85:BV88"/>
    <mergeCell ref="CA81:CA84"/>
    <mergeCell ref="BU77:BU80"/>
    <mergeCell ref="BY81:BY84"/>
    <mergeCell ref="BV81:BV84"/>
    <mergeCell ref="BX81:BX84"/>
    <mergeCell ref="BW81:BW84"/>
    <mergeCell ref="CC73:CC76"/>
    <mergeCell ref="CB73:CB76"/>
    <mergeCell ref="BR73:BR76"/>
    <mergeCell ref="CB77:CB80"/>
    <mergeCell ref="CA77:CA80"/>
    <mergeCell ref="CA73:CA76"/>
    <mergeCell ref="BT73:BT76"/>
    <mergeCell ref="BU73:BU76"/>
    <mergeCell ref="BO73:BO76"/>
    <mergeCell ref="K77:K80"/>
    <mergeCell ref="M73:M76"/>
    <mergeCell ref="K73:K76"/>
    <mergeCell ref="J73:J76"/>
    <mergeCell ref="BQ73:BQ76"/>
    <mergeCell ref="O73:O76"/>
    <mergeCell ref="BP73:BP76"/>
    <mergeCell ref="BO77:BO80"/>
    <mergeCell ref="BP77:BP80"/>
    <mergeCell ref="BQ77:BQ80"/>
    <mergeCell ref="P73:P76"/>
    <mergeCell ref="A85:A88"/>
    <mergeCell ref="B85:B88"/>
    <mergeCell ref="F85:F88"/>
    <mergeCell ref="BO85:BO88"/>
    <mergeCell ref="I85:I88"/>
    <mergeCell ref="K85:K88"/>
    <mergeCell ref="E81:E84"/>
    <mergeCell ref="F81:F84"/>
    <mergeCell ref="G81:G84"/>
    <mergeCell ref="L81:L84"/>
    <mergeCell ref="M81:M84"/>
    <mergeCell ref="N81:N84"/>
    <mergeCell ref="E85:E88"/>
    <mergeCell ref="G85:G88"/>
    <mergeCell ref="H85:H88"/>
    <mergeCell ref="D85:D88"/>
    <mergeCell ref="D81:D84"/>
    <mergeCell ref="A81:A84"/>
    <mergeCell ref="B81:B84"/>
    <mergeCell ref="H81:H84"/>
    <mergeCell ref="I81:I84"/>
    <mergeCell ref="P81:P84"/>
    <mergeCell ref="K81:K84"/>
    <mergeCell ref="BO81:BO84"/>
    <mergeCell ref="C5:P5"/>
    <mergeCell ref="BP85:BP88"/>
    <mergeCell ref="L85:L88"/>
    <mergeCell ref="BQ85:BQ88"/>
    <mergeCell ref="BR85:BR88"/>
    <mergeCell ref="O85:O88"/>
    <mergeCell ref="P85:P88"/>
    <mergeCell ref="M85:M88"/>
    <mergeCell ref="N85:N88"/>
    <mergeCell ref="I77:I80"/>
    <mergeCell ref="BQ81:BQ84"/>
    <mergeCell ref="BP81:BP84"/>
    <mergeCell ref="O81:O84"/>
    <mergeCell ref="J77:J80"/>
    <mergeCell ref="J81:J84"/>
    <mergeCell ref="J85:J88"/>
    <mergeCell ref="L73:L76"/>
    <mergeCell ref="I73:I76"/>
    <mergeCell ref="O77:O80"/>
    <mergeCell ref="P77:P80"/>
    <mergeCell ref="L77:L80"/>
    <mergeCell ref="M77:M80"/>
    <mergeCell ref="N77:N80"/>
    <mergeCell ref="N73:N76"/>
  </mergeCells>
  <phoneticPr fontId="1" type="noConversion"/>
  <dataValidations count="1">
    <dataValidation type="list" allowBlank="1" showInputMessage="1" showErrorMessage="1" sqref="L9 L85 L81 L77 L73 L69 L65 L61 L57 L53 L49 L45 L41 L37 L33 L29 L25 L21 L17 L13">
      <formula1>SiNon</formula1>
    </dataValidation>
  </dataValidations>
  <pageMargins left="0.19685039370078741" right="0.19685039370078741" top="0.19685039370078741" bottom="0.19685039370078741" header="0" footer="0"/>
  <pageSetup paperSize="9" scale="5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DP393"/>
  <sheetViews>
    <sheetView workbookViewId="0">
      <pane xSplit="2" ySplit="6" topLeftCell="C19" activePane="bottomRight" state="frozen"/>
      <selection pane="topRight" activeCell="C1" sqref="C1"/>
      <selection pane="bottomLeft" activeCell="A7" sqref="A7"/>
      <selection pane="bottomRight" activeCell="E7" sqref="E7:E10"/>
    </sheetView>
  </sheetViews>
  <sheetFormatPr baseColWidth="10" defaultColWidth="11.42578125" defaultRowHeight="11.25" x14ac:dyDescent="0.2"/>
  <cols>
    <col min="1" max="1" width="3.85546875" style="1" customWidth="1"/>
    <col min="2" max="2" width="15.5703125" style="56" customWidth="1"/>
    <col min="3" max="3" width="8.28515625" style="1" customWidth="1"/>
    <col min="4" max="4" width="9.42578125" style="1" customWidth="1"/>
    <col min="5" max="5" width="22.42578125" style="1" customWidth="1"/>
    <col min="6" max="6" width="5.7109375" style="1" customWidth="1"/>
    <col min="7" max="7" width="8.28515625" style="1" customWidth="1"/>
    <col min="8" max="8" width="8" style="1" customWidth="1"/>
    <col min="9" max="9" width="6.28515625" style="1" customWidth="1"/>
    <col min="10" max="11" width="8.7109375" style="30" customWidth="1"/>
    <col min="12" max="12" width="9.28515625" style="1" customWidth="1"/>
    <col min="13" max="13" width="7.5703125" style="1" customWidth="1"/>
    <col min="14" max="14" width="6.7109375" style="1" customWidth="1"/>
    <col min="15" max="15" width="9" style="30" customWidth="1"/>
    <col min="16" max="16" width="9.140625" style="30" customWidth="1"/>
    <col min="17" max="17" width="10.5703125" style="30" customWidth="1"/>
    <col min="18" max="18" width="9.140625" style="35" customWidth="1"/>
    <col min="19" max="19" width="9.7109375" style="30" customWidth="1"/>
    <col min="20" max="20" width="18.7109375" style="1" customWidth="1"/>
    <col min="21" max="65" width="11.42578125" style="1"/>
    <col min="66" max="66" width="0" style="1" hidden="1" customWidth="1"/>
    <col min="67" max="92" width="11.42578125" style="1" hidden="1" customWidth="1"/>
    <col min="93" max="93" width="0" style="1" hidden="1" customWidth="1"/>
    <col min="94" max="104" width="11.42578125" style="1"/>
    <col min="105" max="119" width="11.42578125" style="2"/>
    <col min="120" max="16384" width="11.42578125" style="1"/>
  </cols>
  <sheetData>
    <row r="1" spans="1:120" ht="12.75" customHeight="1" x14ac:dyDescent="0.2">
      <c r="B1" s="1"/>
      <c r="C1" s="178" t="s">
        <v>533</v>
      </c>
      <c r="D1" s="178"/>
      <c r="E1" s="178"/>
      <c r="F1" s="178"/>
      <c r="G1" s="178"/>
      <c r="H1" s="178"/>
      <c r="I1" s="178"/>
      <c r="J1" s="178"/>
      <c r="K1" s="178"/>
      <c r="L1" s="178"/>
      <c r="M1" s="178"/>
      <c r="N1" s="178"/>
      <c r="O1" s="178"/>
      <c r="P1" s="178"/>
      <c r="Q1" s="178"/>
      <c r="R1" s="178"/>
      <c r="S1" s="178"/>
      <c r="T1" s="178"/>
      <c r="DA1" s="1"/>
      <c r="DP1" s="2"/>
    </row>
    <row r="2" spans="1:120" ht="12.75" customHeight="1" x14ac:dyDescent="0.2">
      <c r="B2" s="1"/>
      <c r="C2" s="178" t="s">
        <v>535</v>
      </c>
      <c r="D2" s="178"/>
      <c r="E2" s="178"/>
      <c r="F2" s="178"/>
      <c r="G2" s="178"/>
      <c r="H2" s="178"/>
      <c r="I2" s="178"/>
      <c r="J2" s="178"/>
      <c r="K2" s="178"/>
      <c r="L2" s="178"/>
      <c r="M2" s="178"/>
      <c r="N2" s="178"/>
      <c r="O2" s="178"/>
      <c r="P2" s="178"/>
      <c r="Q2" s="178"/>
      <c r="R2" s="178"/>
      <c r="S2" s="178"/>
      <c r="T2" s="178"/>
      <c r="DA2" s="1"/>
      <c r="DP2" s="2"/>
    </row>
    <row r="3" spans="1:120" ht="12.75" customHeight="1" x14ac:dyDescent="0.2">
      <c r="B3" s="1"/>
      <c r="C3" s="178" t="s">
        <v>547</v>
      </c>
      <c r="D3" s="178"/>
      <c r="E3" s="178"/>
      <c r="F3" s="178"/>
      <c r="G3" s="178"/>
      <c r="H3" s="178"/>
      <c r="I3" s="178"/>
      <c r="J3" s="178"/>
      <c r="K3" s="178"/>
      <c r="L3" s="178"/>
      <c r="M3" s="178"/>
      <c r="N3" s="178"/>
      <c r="O3" s="178"/>
      <c r="P3" s="178"/>
      <c r="Q3" s="178"/>
      <c r="R3" s="178"/>
      <c r="S3" s="178"/>
      <c r="T3" s="178"/>
      <c r="DA3" s="1"/>
      <c r="DP3" s="2"/>
    </row>
    <row r="4" spans="1:120" s="3" customFormat="1" ht="13.5" customHeight="1" x14ac:dyDescent="0.2">
      <c r="B4" s="189" t="s">
        <v>335</v>
      </c>
      <c r="C4" s="198" t="s">
        <v>544</v>
      </c>
      <c r="D4" s="189" t="s">
        <v>545</v>
      </c>
      <c r="E4" s="149" t="s">
        <v>344</v>
      </c>
      <c r="F4" s="149"/>
      <c r="G4" s="149"/>
      <c r="H4" s="149"/>
      <c r="I4" s="149"/>
      <c r="J4" s="149"/>
      <c r="K4" s="149"/>
      <c r="L4" s="149"/>
      <c r="M4" s="149"/>
      <c r="N4" s="149"/>
      <c r="O4" s="149"/>
      <c r="P4" s="149"/>
      <c r="Q4" s="149"/>
      <c r="R4" s="149"/>
      <c r="S4" s="149"/>
      <c r="T4" s="149"/>
      <c r="DA4" s="21"/>
      <c r="DB4" s="21"/>
      <c r="DC4" s="21"/>
      <c r="DD4" s="21"/>
      <c r="DE4" s="21"/>
      <c r="DF4" s="21"/>
      <c r="DG4" s="21"/>
      <c r="DH4" s="21"/>
      <c r="DI4" s="21"/>
      <c r="DJ4" s="21"/>
      <c r="DK4" s="21"/>
      <c r="DL4" s="21"/>
      <c r="DM4" s="21"/>
      <c r="DN4" s="21"/>
      <c r="DO4" s="21"/>
    </row>
    <row r="5" spans="1:120" s="3" customFormat="1" ht="17.25" customHeight="1" x14ac:dyDescent="0.2">
      <c r="B5" s="189"/>
      <c r="C5" s="200"/>
      <c r="D5" s="189"/>
      <c r="E5" s="189" t="s">
        <v>525</v>
      </c>
      <c r="F5" s="191" t="s">
        <v>534</v>
      </c>
      <c r="G5" s="189" t="s">
        <v>336</v>
      </c>
      <c r="H5" s="192" t="s">
        <v>536</v>
      </c>
      <c r="I5" s="211" t="s">
        <v>527</v>
      </c>
      <c r="J5" s="190" t="s">
        <v>529</v>
      </c>
      <c r="K5" s="193" t="s">
        <v>507</v>
      </c>
      <c r="L5" s="189" t="s">
        <v>441</v>
      </c>
      <c r="M5" s="198" t="s">
        <v>0</v>
      </c>
      <c r="N5" s="191" t="s">
        <v>338</v>
      </c>
      <c r="O5" s="190" t="s">
        <v>337</v>
      </c>
      <c r="P5" s="190" t="s">
        <v>346</v>
      </c>
      <c r="Q5" s="190" t="s">
        <v>339</v>
      </c>
      <c r="R5" s="209" t="s">
        <v>485</v>
      </c>
      <c r="S5" s="190" t="s">
        <v>486</v>
      </c>
      <c r="T5" s="190" t="s">
        <v>546</v>
      </c>
      <c r="BP5" s="131" t="s">
        <v>416</v>
      </c>
      <c r="BQ5" s="133"/>
      <c r="BR5" s="131" t="s">
        <v>417</v>
      </c>
      <c r="BS5" s="133"/>
      <c r="BT5" s="195" t="s">
        <v>418</v>
      </c>
      <c r="BU5" s="131" t="s">
        <v>424</v>
      </c>
      <c r="BV5" s="132"/>
      <c r="BW5" s="132"/>
      <c r="BX5" s="132"/>
      <c r="BY5" s="133"/>
      <c r="BZ5" s="197" t="s">
        <v>430</v>
      </c>
      <c r="CA5" s="197"/>
      <c r="CB5" s="197"/>
      <c r="CC5" s="197"/>
      <c r="CD5" s="197"/>
      <c r="DA5" s="21"/>
      <c r="DB5" s="21"/>
      <c r="DC5" s="21"/>
      <c r="DD5" s="21"/>
      <c r="DE5" s="21"/>
      <c r="DF5" s="21"/>
      <c r="DG5" s="21"/>
      <c r="DH5" s="21"/>
      <c r="DI5" s="21"/>
      <c r="DJ5" s="21"/>
      <c r="DK5" s="21"/>
      <c r="DL5" s="21"/>
      <c r="DM5" s="21"/>
      <c r="DN5" s="21"/>
      <c r="DO5" s="21"/>
    </row>
    <row r="6" spans="1:120" s="22" customFormat="1" ht="60" customHeight="1" x14ac:dyDescent="0.2">
      <c r="B6" s="189"/>
      <c r="C6" s="200"/>
      <c r="D6" s="213"/>
      <c r="E6" s="189"/>
      <c r="F6" s="191"/>
      <c r="G6" s="189"/>
      <c r="H6" s="192"/>
      <c r="I6" s="212"/>
      <c r="J6" s="190"/>
      <c r="K6" s="194"/>
      <c r="L6" s="189"/>
      <c r="M6" s="199"/>
      <c r="N6" s="191"/>
      <c r="O6" s="190"/>
      <c r="P6" s="190"/>
      <c r="Q6" s="190"/>
      <c r="R6" s="210"/>
      <c r="S6" s="190"/>
      <c r="T6" s="190"/>
      <c r="BP6" s="23" t="s">
        <v>415</v>
      </c>
      <c r="BQ6" s="23" t="s">
        <v>338</v>
      </c>
      <c r="BR6" s="23" t="s">
        <v>415</v>
      </c>
      <c r="BS6" s="23" t="s">
        <v>338</v>
      </c>
      <c r="BT6" s="196"/>
      <c r="BU6" s="23" t="s">
        <v>419</v>
      </c>
      <c r="BV6" s="23" t="s">
        <v>420</v>
      </c>
      <c r="BW6" s="23" t="s">
        <v>421</v>
      </c>
      <c r="BX6" s="23" t="s">
        <v>422</v>
      </c>
      <c r="BY6" s="23" t="s">
        <v>423</v>
      </c>
      <c r="BZ6" s="23" t="s">
        <v>425</v>
      </c>
      <c r="CA6" s="23" t="s">
        <v>426</v>
      </c>
      <c r="CB6" s="23" t="s">
        <v>427</v>
      </c>
      <c r="CC6" s="23" t="s">
        <v>428</v>
      </c>
      <c r="CD6" s="23" t="s">
        <v>429</v>
      </c>
      <c r="DA6" s="24"/>
      <c r="DB6" s="24"/>
      <c r="DC6" s="24"/>
      <c r="DD6" s="24"/>
      <c r="DE6" s="24"/>
      <c r="DF6" s="24"/>
      <c r="DG6" s="24"/>
      <c r="DH6" s="24"/>
      <c r="DI6" s="24"/>
      <c r="DJ6" s="24"/>
      <c r="DK6" s="24"/>
      <c r="DL6" s="24"/>
      <c r="DM6" s="24"/>
      <c r="DN6" s="24"/>
      <c r="DO6" s="24"/>
    </row>
    <row r="7" spans="1:120" s="25" customFormat="1" ht="12.95" customHeight="1" x14ac:dyDescent="0.2">
      <c r="A7" s="182">
        <v>1</v>
      </c>
      <c r="B7" s="206" t="str">
        <f>IF('ILU INICIAL'!B9="","",'ILU INICIAL'!B9)</f>
        <v/>
      </c>
      <c r="C7" s="206" t="str">
        <f>IF('ILU INICIAL'!C9="","",'ILU INICIAL'!C9)</f>
        <v/>
      </c>
      <c r="D7" s="208" t="str">
        <f>IF('ILU INICIAL'!D9="","",'ILU INICIAL'!D9)</f>
        <v/>
      </c>
      <c r="E7" s="207"/>
      <c r="F7" s="204"/>
      <c r="G7" s="184"/>
      <c r="H7" s="188"/>
      <c r="I7" s="201"/>
      <c r="J7" s="180"/>
      <c r="K7" s="181" t="str">
        <f>IF(G7="","",J7/G7)</f>
        <v/>
      </c>
      <c r="L7" s="185"/>
      <c r="M7" s="180"/>
      <c r="N7" s="180"/>
      <c r="O7" s="181" t="str">
        <f>IF(B7="","",C7*F7*J7)</f>
        <v/>
      </c>
      <c r="P7" s="181" t="str">
        <f>IF(B7="","",((1+H7)*C7*G7*F7))</f>
        <v/>
      </c>
      <c r="Q7" s="181" t="str">
        <f>IF(B7="","",N7*(P7/1000))</f>
        <v/>
      </c>
      <c r="R7" s="205" t="str">
        <f>IF(B7="","",'ILU FINAL'!N7/'ILU INICIAL'!M9-1)</f>
        <v/>
      </c>
      <c r="S7" s="205" t="str">
        <f>IF(B7="","",'ILU FINAL'!O7/'ILU INICIAL'!N9-1)</f>
        <v/>
      </c>
      <c r="T7" s="183"/>
      <c r="BP7" s="179" t="str">
        <f>IF(B7="","",IF(#REF!="","",IF(#REF!&gt;0.25,"Revisar","Ok")))</f>
        <v/>
      </c>
      <c r="BQ7" s="179" t="str">
        <f>IF(B7="","",IF(#REF!="","",IF(#REF!&gt;8760,"Incoherente",IF(#REF!&gt;5000,"Revisar","Ok"))))</f>
        <v/>
      </c>
      <c r="BR7" s="179" t="str">
        <f>IF(B7="","",IF(H7="","",IF(H7&gt;0.25,"Revisar","Ok")))</f>
        <v/>
      </c>
      <c r="BS7" s="179" t="str">
        <f>IF(B7="","",IF(N7="","",IF(N7&gt;8760,"Incoherente",IF(N7&gt;5000,"Revisar","Ok"))))</f>
        <v/>
      </c>
      <c r="BT7" s="179" t="str">
        <f>IF(B7="","",IF(N7=#REF!,"Ok","Revisar"))</f>
        <v/>
      </c>
      <c r="BU7" s="179" t="str">
        <f>IF(B7="","",IF(#REF!="","",LOOKUP(#REF!,Esixencias,#REF!)))</f>
        <v/>
      </c>
      <c r="BV7" s="179" t="str">
        <f>IF(B7="","",IF(#REF!&lt;BU7,"Revisar","Ok"))</f>
        <v/>
      </c>
      <c r="BW7" s="179" t="str">
        <f>IF(B7="","",IF(#REF!&lt;#REF!,"Revisar","Ok"))</f>
        <v/>
      </c>
      <c r="BX7" s="179" t="str">
        <f>IF(B7="","",IF(#REF!&gt;#REF!,"Revisar","Ok"))</f>
        <v/>
      </c>
      <c r="BY7" s="179" t="str">
        <f>IF(B7="","",IF(#REF!&lt;#REF!,"Revisar","Ok"))</f>
        <v/>
      </c>
      <c r="BZ7" s="179" t="str">
        <f>IF(B7="","",IF(#REF!&gt;#REF!,"Revisar","Ok"))</f>
        <v/>
      </c>
      <c r="CA7" s="179" t="str">
        <f>IF(B7="","",IF(#REF!&gt;#REF!,"Revisar","Ok"))</f>
        <v/>
      </c>
      <c r="CB7" s="179" t="str">
        <f>IF(B7="","",IF(#REF!="","",IF(#REF!="Cumpre","Ok",IF(#REF!="Non Cumpre","Non","Revisar"))))</f>
        <v/>
      </c>
      <c r="CC7" s="179" t="str">
        <f>IF(B7="","",IF(#REF!="","",IF(#REF!="Cumpre","Ok",IF(#REF!="Non Cumpre","Non","Revisar"))))</f>
        <v/>
      </c>
      <c r="CD7" s="179" t="str">
        <f>IF(B7="","",IF(#REF!="","",IF(#REF!="Cumpre","Ok",IF(#REF!="Non Cumpre","Non","Revisar"))))</f>
        <v/>
      </c>
      <c r="DA7" s="26"/>
      <c r="DB7" s="26"/>
      <c r="DC7" s="26"/>
      <c r="DD7" s="26"/>
      <c r="DE7" s="26"/>
      <c r="DF7" s="26"/>
      <c r="DG7" s="26"/>
      <c r="DH7" s="26"/>
      <c r="DI7" s="26"/>
      <c r="DJ7" s="26"/>
      <c r="DK7" s="26"/>
      <c r="DL7" s="26"/>
      <c r="DM7" s="26"/>
      <c r="DN7" s="26"/>
      <c r="DO7" s="26"/>
    </row>
    <row r="8" spans="1:120" ht="12.95" customHeight="1" x14ac:dyDescent="0.2">
      <c r="A8" s="182"/>
      <c r="B8" s="206"/>
      <c r="C8" s="206"/>
      <c r="D8" s="208"/>
      <c r="E8" s="207"/>
      <c r="F8" s="204"/>
      <c r="G8" s="184"/>
      <c r="H8" s="188"/>
      <c r="I8" s="202"/>
      <c r="J8" s="180"/>
      <c r="K8" s="181"/>
      <c r="L8" s="186"/>
      <c r="M8" s="180"/>
      <c r="N8" s="180"/>
      <c r="O8" s="181"/>
      <c r="P8" s="181"/>
      <c r="Q8" s="181"/>
      <c r="R8" s="205"/>
      <c r="S8" s="205"/>
      <c r="T8" s="183"/>
      <c r="BP8" s="179"/>
      <c r="BQ8" s="179"/>
      <c r="BR8" s="179"/>
      <c r="BS8" s="179"/>
      <c r="BT8" s="179"/>
      <c r="BU8" s="179"/>
      <c r="BV8" s="179"/>
      <c r="BW8" s="179"/>
      <c r="BX8" s="179"/>
      <c r="BY8" s="179"/>
      <c r="BZ8" s="179"/>
      <c r="CA8" s="179"/>
      <c r="CB8" s="179"/>
      <c r="CC8" s="179"/>
      <c r="CD8" s="179"/>
    </row>
    <row r="9" spans="1:120" ht="12.95" customHeight="1" x14ac:dyDescent="0.2">
      <c r="A9" s="182"/>
      <c r="B9" s="206"/>
      <c r="C9" s="206"/>
      <c r="D9" s="208"/>
      <c r="E9" s="207"/>
      <c r="F9" s="204"/>
      <c r="G9" s="184"/>
      <c r="H9" s="188"/>
      <c r="I9" s="202"/>
      <c r="J9" s="180"/>
      <c r="K9" s="181"/>
      <c r="L9" s="186"/>
      <c r="M9" s="180"/>
      <c r="N9" s="180"/>
      <c r="O9" s="181"/>
      <c r="P9" s="181"/>
      <c r="Q9" s="181"/>
      <c r="R9" s="205"/>
      <c r="S9" s="205"/>
      <c r="T9" s="183"/>
      <c r="BP9" s="179"/>
      <c r="BQ9" s="179"/>
      <c r="BR9" s="179"/>
      <c r="BS9" s="179"/>
      <c r="BT9" s="179"/>
      <c r="BU9" s="179"/>
      <c r="BV9" s="179"/>
      <c r="BW9" s="179"/>
      <c r="BX9" s="179"/>
      <c r="BY9" s="179"/>
      <c r="BZ9" s="179"/>
      <c r="CA9" s="179"/>
      <c r="CB9" s="179"/>
      <c r="CC9" s="179"/>
      <c r="CD9" s="179"/>
    </row>
    <row r="10" spans="1:120" ht="12.95" customHeight="1" x14ac:dyDescent="0.2">
      <c r="A10" s="182"/>
      <c r="B10" s="206"/>
      <c r="C10" s="206"/>
      <c r="D10" s="208"/>
      <c r="E10" s="207"/>
      <c r="F10" s="204"/>
      <c r="G10" s="184"/>
      <c r="H10" s="188"/>
      <c r="I10" s="203"/>
      <c r="J10" s="180"/>
      <c r="K10" s="181"/>
      <c r="L10" s="187"/>
      <c r="M10" s="180"/>
      <c r="N10" s="180"/>
      <c r="O10" s="181"/>
      <c r="P10" s="181"/>
      <c r="Q10" s="181"/>
      <c r="R10" s="205"/>
      <c r="S10" s="205"/>
      <c r="T10" s="183"/>
      <c r="BP10" s="179"/>
      <c r="BQ10" s="179"/>
      <c r="BR10" s="179"/>
      <c r="BS10" s="179"/>
      <c r="BT10" s="179"/>
      <c r="BU10" s="179"/>
      <c r="BV10" s="179"/>
      <c r="BW10" s="179"/>
      <c r="BX10" s="179"/>
      <c r="BY10" s="179"/>
      <c r="BZ10" s="179"/>
      <c r="CA10" s="179"/>
      <c r="CB10" s="179"/>
      <c r="CC10" s="179"/>
      <c r="CD10" s="179"/>
    </row>
    <row r="11" spans="1:120" s="25" customFormat="1" ht="12.95" customHeight="1" x14ac:dyDescent="0.2">
      <c r="A11" s="182">
        <v>2</v>
      </c>
      <c r="B11" s="206" t="str">
        <f>IF('ILU INICIAL'!B13="","",'ILU INICIAL'!B13)</f>
        <v/>
      </c>
      <c r="C11" s="206" t="str">
        <f>IF('ILU INICIAL'!C13="","",'ILU INICIAL'!C13)</f>
        <v/>
      </c>
      <c r="D11" s="208" t="str">
        <f>IF('ILU INICIAL'!D13="","",'ILU INICIAL'!D13)</f>
        <v/>
      </c>
      <c r="E11" s="207"/>
      <c r="F11" s="204"/>
      <c r="G11" s="184"/>
      <c r="H11" s="188"/>
      <c r="I11" s="201"/>
      <c r="J11" s="180"/>
      <c r="K11" s="181" t="str">
        <f t="shared" ref="K11" si="0">IF(G11="","",J11/G11)</f>
        <v/>
      </c>
      <c r="L11" s="185"/>
      <c r="M11" s="180"/>
      <c r="N11" s="180"/>
      <c r="O11" s="181" t="str">
        <f t="shared" ref="O11" si="1">IF(B11="","",C11*F11*J11)</f>
        <v/>
      </c>
      <c r="P11" s="181" t="str">
        <f t="shared" ref="P11" si="2">IF(B11="","",((1+H11)*C11*G11*F11))</f>
        <v/>
      </c>
      <c r="Q11" s="181" t="str">
        <f>IF(B11="","",N11*(P11/1000))</f>
        <v/>
      </c>
      <c r="R11" s="205" t="str">
        <f>IF(B11="","",'ILU FINAL'!N11/'ILU INICIAL'!M13-1)</f>
        <v/>
      </c>
      <c r="S11" s="205" t="str">
        <f>IF(B11="","",'ILU FINAL'!O11/'ILU INICIAL'!N13-1)</f>
        <v/>
      </c>
      <c r="T11" s="183"/>
      <c r="BP11" s="179" t="str">
        <f>IF(B11="","",IF(#REF!="","",IF(#REF!&gt;0.25,"Revisar","Ok")))</f>
        <v/>
      </c>
      <c r="BQ11" s="179" t="str">
        <f>IF(B11="","",IF(#REF!="","",IF(#REF!&gt;8760,"Incoherente",IF(#REF!&gt;5000,"Revisar","Ok"))))</f>
        <v/>
      </c>
      <c r="BR11" s="179" t="str">
        <f>IF(B11="","",IF(H11="","",IF(H11&gt;0.25,"Revisar","Ok")))</f>
        <v/>
      </c>
      <c r="BS11" s="179" t="str">
        <f>IF(B11="","",IF(N11="","",IF(N11&gt;8760,"Incoherente",IF(N11&gt;5000,"Revisar","Ok"))))</f>
        <v/>
      </c>
      <c r="BT11" s="179" t="str">
        <f>IF(B11="","",IF(N11=#REF!,"Ok","Revisar"))</f>
        <v/>
      </c>
      <c r="BU11" s="179" t="str">
        <f>IF(B11="","",IF(#REF!="","",LOOKUP(#REF!,Esixencias,#REF!)))</f>
        <v/>
      </c>
      <c r="BV11" s="179" t="str">
        <f>IF(B11="","",IF(#REF!&lt;BU11,"Revisar","Ok"))</f>
        <v/>
      </c>
      <c r="BW11" s="179" t="str">
        <f>IF(B11="","",IF(#REF!&lt;#REF!,"Revisar","Ok"))</f>
        <v/>
      </c>
      <c r="BX11" s="179" t="str">
        <f>IF(B11="","",IF(#REF!&gt;#REF!,"Revisar","Ok"))</f>
        <v/>
      </c>
      <c r="BY11" s="179" t="str">
        <f>IF(B11="","",IF(#REF!&lt;#REF!,"Revisar","Ok"))</f>
        <v/>
      </c>
      <c r="BZ11" s="179" t="str">
        <f>IF(B11="","",IF(#REF!&gt;#REF!,"Revisar","Ok"))</f>
        <v/>
      </c>
      <c r="CA11" s="179" t="str">
        <f>IF(B11="","",IF(#REF!&gt;#REF!,"Revisar","Ok"))</f>
        <v/>
      </c>
      <c r="CB11" s="179" t="str">
        <f>IF(B11="","",IF(#REF!="","",IF(#REF!="Cumpre","Ok",IF(#REF!="Non Cumpre","Non","Revisar"))))</f>
        <v/>
      </c>
      <c r="CC11" s="179" t="str">
        <f>IF(B11="","",IF(#REF!="","",IF(#REF!="Cumpre","Ok",IF(#REF!="Non Cumpre","Non","Revisar"))))</f>
        <v/>
      </c>
      <c r="CD11" s="179" t="str">
        <f>IF(B11="","",IF(#REF!="","",IF(#REF!="Cumpre","Ok",IF(#REF!="Non Cumpre","Non","Revisar"))))</f>
        <v/>
      </c>
      <c r="DA11" s="26"/>
      <c r="DB11" s="26"/>
      <c r="DC11" s="26"/>
      <c r="DD11" s="26"/>
      <c r="DE11" s="26"/>
      <c r="DF11" s="26"/>
      <c r="DG11" s="26"/>
      <c r="DH11" s="26"/>
      <c r="DI11" s="26"/>
      <c r="DJ11" s="26"/>
      <c r="DK11" s="26"/>
      <c r="DL11" s="26"/>
      <c r="DM11" s="26"/>
      <c r="DN11" s="26"/>
      <c r="DO11" s="26"/>
    </row>
    <row r="12" spans="1:120" ht="12.95" customHeight="1" x14ac:dyDescent="0.2">
      <c r="A12" s="182"/>
      <c r="B12" s="206"/>
      <c r="C12" s="206"/>
      <c r="D12" s="208"/>
      <c r="E12" s="207"/>
      <c r="F12" s="204"/>
      <c r="G12" s="184"/>
      <c r="H12" s="188"/>
      <c r="I12" s="202"/>
      <c r="J12" s="180"/>
      <c r="K12" s="181"/>
      <c r="L12" s="186"/>
      <c r="M12" s="180"/>
      <c r="N12" s="180"/>
      <c r="O12" s="181"/>
      <c r="P12" s="181"/>
      <c r="Q12" s="181"/>
      <c r="R12" s="205"/>
      <c r="S12" s="205"/>
      <c r="T12" s="183"/>
      <c r="BP12" s="179"/>
      <c r="BQ12" s="179"/>
      <c r="BR12" s="179"/>
      <c r="BS12" s="179"/>
      <c r="BT12" s="179"/>
      <c r="BU12" s="179"/>
      <c r="BV12" s="179"/>
      <c r="BW12" s="179"/>
      <c r="BX12" s="179"/>
      <c r="BY12" s="179"/>
      <c r="BZ12" s="179"/>
      <c r="CA12" s="179"/>
      <c r="CB12" s="179"/>
      <c r="CC12" s="179"/>
      <c r="CD12" s="179"/>
    </row>
    <row r="13" spans="1:120" ht="12.95" customHeight="1" x14ac:dyDescent="0.2">
      <c r="A13" s="182"/>
      <c r="B13" s="206"/>
      <c r="C13" s="206"/>
      <c r="D13" s="208"/>
      <c r="E13" s="207"/>
      <c r="F13" s="204"/>
      <c r="G13" s="184"/>
      <c r="H13" s="188"/>
      <c r="I13" s="202"/>
      <c r="J13" s="180"/>
      <c r="K13" s="181"/>
      <c r="L13" s="186"/>
      <c r="M13" s="180"/>
      <c r="N13" s="180"/>
      <c r="O13" s="181"/>
      <c r="P13" s="181"/>
      <c r="Q13" s="181"/>
      <c r="R13" s="205"/>
      <c r="S13" s="205"/>
      <c r="T13" s="183"/>
      <c r="BP13" s="179"/>
      <c r="BQ13" s="179"/>
      <c r="BR13" s="179"/>
      <c r="BS13" s="179"/>
      <c r="BT13" s="179"/>
      <c r="BU13" s="179"/>
      <c r="BV13" s="179"/>
      <c r="BW13" s="179"/>
      <c r="BX13" s="179"/>
      <c r="BY13" s="179"/>
      <c r="BZ13" s="179"/>
      <c r="CA13" s="179"/>
      <c r="CB13" s="179"/>
      <c r="CC13" s="179"/>
      <c r="CD13" s="179"/>
    </row>
    <row r="14" spans="1:120" ht="12.95" customHeight="1" x14ac:dyDescent="0.2">
      <c r="A14" s="182"/>
      <c r="B14" s="206"/>
      <c r="C14" s="206"/>
      <c r="D14" s="208"/>
      <c r="E14" s="207"/>
      <c r="F14" s="204"/>
      <c r="G14" s="184"/>
      <c r="H14" s="188"/>
      <c r="I14" s="203"/>
      <c r="J14" s="180"/>
      <c r="K14" s="181"/>
      <c r="L14" s="187"/>
      <c r="M14" s="180"/>
      <c r="N14" s="180"/>
      <c r="O14" s="181"/>
      <c r="P14" s="181"/>
      <c r="Q14" s="181"/>
      <c r="R14" s="205"/>
      <c r="S14" s="205"/>
      <c r="T14" s="183"/>
      <c r="BP14" s="179"/>
      <c r="BQ14" s="179"/>
      <c r="BR14" s="179"/>
      <c r="BS14" s="179"/>
      <c r="BT14" s="179"/>
      <c r="BU14" s="179"/>
      <c r="BV14" s="179"/>
      <c r="BW14" s="179"/>
      <c r="BX14" s="179"/>
      <c r="BY14" s="179"/>
      <c r="BZ14" s="179"/>
      <c r="CA14" s="179"/>
      <c r="CB14" s="179"/>
      <c r="CC14" s="179"/>
      <c r="CD14" s="179"/>
    </row>
    <row r="15" spans="1:120" s="25" customFormat="1" ht="12.95" customHeight="1" x14ac:dyDescent="0.2">
      <c r="A15" s="182">
        <v>3</v>
      </c>
      <c r="B15" s="206" t="str">
        <f>IF('ILU INICIAL'!B17="","",'ILU INICIAL'!B17)</f>
        <v/>
      </c>
      <c r="C15" s="206" t="str">
        <f>IF('ILU INICIAL'!C17="","",'ILU INICIAL'!C17)</f>
        <v/>
      </c>
      <c r="D15" s="208" t="str">
        <f>IF('ILU INICIAL'!D17="","",'ILU INICIAL'!D17)</f>
        <v/>
      </c>
      <c r="E15" s="207"/>
      <c r="F15" s="204"/>
      <c r="G15" s="184"/>
      <c r="H15" s="188"/>
      <c r="I15" s="201"/>
      <c r="J15" s="180"/>
      <c r="K15" s="181" t="str">
        <f t="shared" ref="K15" si="3">IF(G15="","",J15/G15)</f>
        <v/>
      </c>
      <c r="L15" s="185"/>
      <c r="M15" s="180"/>
      <c r="N15" s="180"/>
      <c r="O15" s="181" t="str">
        <f t="shared" ref="O15" si="4">IF(B15="","",C15*F15*J15)</f>
        <v/>
      </c>
      <c r="P15" s="181" t="str">
        <f t="shared" ref="P15" si="5">IF(B15="","",((1+H15)*C15*G15*F15))</f>
        <v/>
      </c>
      <c r="Q15" s="181" t="str">
        <f>IF(B15="","",N15*(P15/1000))</f>
        <v/>
      </c>
      <c r="R15" s="205" t="str">
        <f>IF(B15="","",'ILU FINAL'!N15/'ILU INICIAL'!M17-1)</f>
        <v/>
      </c>
      <c r="S15" s="205" t="str">
        <f>IF(B15="","",'ILU FINAL'!O15/'ILU INICIAL'!N17-1)</f>
        <v/>
      </c>
      <c r="T15" s="183"/>
      <c r="BP15" s="179" t="str">
        <f>IF(B15="","",IF(#REF!="","",IF(#REF!&gt;0.25,"Revisar","Ok")))</f>
        <v/>
      </c>
      <c r="BQ15" s="179" t="str">
        <f>IF(B15="","",IF(#REF!="","",IF(#REF!&gt;8760,"Incoherente",IF(#REF!&gt;5000,"Revisar","Ok"))))</f>
        <v/>
      </c>
      <c r="BR15" s="179" t="str">
        <f>IF(B15="","",IF(H15="","",IF(H15&gt;0.25,"Revisar","Ok")))</f>
        <v/>
      </c>
      <c r="BS15" s="179" t="str">
        <f>IF(B15="","",IF(N15="","",IF(N15&gt;8760,"Incoherente",IF(N15&gt;5000,"Revisar","Ok"))))</f>
        <v/>
      </c>
      <c r="BT15" s="179" t="str">
        <f>IF(B15="","",IF(N15=#REF!,"Ok","Revisar"))</f>
        <v/>
      </c>
      <c r="BU15" s="179" t="str">
        <f>IF(B15="","",IF(#REF!="","",LOOKUP(#REF!,Esixencias,#REF!)))</f>
        <v/>
      </c>
      <c r="BV15" s="179" t="str">
        <f>IF(B15="","",IF(#REF!&lt;BU15,"Revisar","Ok"))</f>
        <v/>
      </c>
      <c r="BW15" s="179" t="str">
        <f>IF(B15="","",IF(#REF!&lt;#REF!,"Revisar","Ok"))</f>
        <v/>
      </c>
      <c r="BX15" s="179" t="str">
        <f>IF(B15="","",IF(#REF!&gt;#REF!,"Revisar","Ok"))</f>
        <v/>
      </c>
      <c r="BY15" s="179" t="str">
        <f>IF(B15="","",IF(#REF!&lt;#REF!,"Revisar","Ok"))</f>
        <v/>
      </c>
      <c r="BZ15" s="179" t="str">
        <f>IF(B15="","",IF(#REF!&gt;#REF!,"Revisar","Ok"))</f>
        <v/>
      </c>
      <c r="CA15" s="179" t="str">
        <f>IF(B15="","",IF(#REF!&gt;#REF!,"Revisar","Ok"))</f>
        <v/>
      </c>
      <c r="CB15" s="179" t="str">
        <f>IF(B15="","",IF(#REF!="","",IF(#REF!="Cumpre","Ok",IF(#REF!="Non Cumpre","Non","Revisar"))))</f>
        <v/>
      </c>
      <c r="CC15" s="179" t="str">
        <f>IF(B15="","",IF(#REF!="","",IF(#REF!="Cumpre","Ok",IF(#REF!="Non Cumpre","Non","Revisar"))))</f>
        <v/>
      </c>
      <c r="CD15" s="179" t="str">
        <f>IF(B15="","",IF(#REF!="","",IF(#REF!="Cumpre","Ok",IF(#REF!="Non Cumpre","Non","Revisar"))))</f>
        <v/>
      </c>
      <c r="DA15" s="26"/>
      <c r="DB15" s="26"/>
      <c r="DC15" s="26"/>
      <c r="DD15" s="26"/>
      <c r="DE15" s="26"/>
      <c r="DF15" s="26"/>
      <c r="DG15" s="26"/>
      <c r="DH15" s="26"/>
      <c r="DI15" s="26"/>
      <c r="DJ15" s="26"/>
      <c r="DK15" s="26"/>
      <c r="DL15" s="26"/>
      <c r="DM15" s="26"/>
      <c r="DN15" s="26"/>
      <c r="DO15" s="26"/>
    </row>
    <row r="16" spans="1:120" ht="12.95" customHeight="1" x14ac:dyDescent="0.2">
      <c r="A16" s="182"/>
      <c r="B16" s="206"/>
      <c r="C16" s="206"/>
      <c r="D16" s="208"/>
      <c r="E16" s="207"/>
      <c r="F16" s="204"/>
      <c r="G16" s="184"/>
      <c r="H16" s="188"/>
      <c r="I16" s="202"/>
      <c r="J16" s="180"/>
      <c r="K16" s="181"/>
      <c r="L16" s="186"/>
      <c r="M16" s="180"/>
      <c r="N16" s="180"/>
      <c r="O16" s="181"/>
      <c r="P16" s="181"/>
      <c r="Q16" s="181"/>
      <c r="R16" s="205"/>
      <c r="S16" s="205"/>
      <c r="T16" s="183"/>
      <c r="BP16" s="179"/>
      <c r="BQ16" s="179"/>
      <c r="BR16" s="179"/>
      <c r="BS16" s="179"/>
      <c r="BT16" s="179"/>
      <c r="BU16" s="179"/>
      <c r="BV16" s="179"/>
      <c r="BW16" s="179"/>
      <c r="BX16" s="179"/>
      <c r="BY16" s="179"/>
      <c r="BZ16" s="179"/>
      <c r="CA16" s="179"/>
      <c r="CB16" s="179"/>
      <c r="CC16" s="179"/>
      <c r="CD16" s="179"/>
    </row>
    <row r="17" spans="1:119" ht="12.95" customHeight="1" x14ac:dyDescent="0.2">
      <c r="A17" s="182"/>
      <c r="B17" s="206"/>
      <c r="C17" s="206"/>
      <c r="D17" s="208"/>
      <c r="E17" s="207"/>
      <c r="F17" s="204"/>
      <c r="G17" s="184"/>
      <c r="H17" s="188"/>
      <c r="I17" s="202"/>
      <c r="J17" s="180"/>
      <c r="K17" s="181"/>
      <c r="L17" s="186"/>
      <c r="M17" s="180"/>
      <c r="N17" s="180"/>
      <c r="O17" s="181"/>
      <c r="P17" s="181"/>
      <c r="Q17" s="181"/>
      <c r="R17" s="205"/>
      <c r="S17" s="205"/>
      <c r="T17" s="183"/>
      <c r="BP17" s="179"/>
      <c r="BQ17" s="179"/>
      <c r="BR17" s="179"/>
      <c r="BS17" s="179"/>
      <c r="BT17" s="179"/>
      <c r="BU17" s="179"/>
      <c r="BV17" s="179"/>
      <c r="BW17" s="179"/>
      <c r="BX17" s="179"/>
      <c r="BY17" s="179"/>
      <c r="BZ17" s="179"/>
      <c r="CA17" s="179"/>
      <c r="CB17" s="179"/>
      <c r="CC17" s="179"/>
      <c r="CD17" s="179"/>
    </row>
    <row r="18" spans="1:119" ht="12.95" customHeight="1" x14ac:dyDescent="0.2">
      <c r="A18" s="182"/>
      <c r="B18" s="206"/>
      <c r="C18" s="206"/>
      <c r="D18" s="208"/>
      <c r="E18" s="207"/>
      <c r="F18" s="204"/>
      <c r="G18" s="184"/>
      <c r="H18" s="188"/>
      <c r="I18" s="203"/>
      <c r="J18" s="180"/>
      <c r="K18" s="181"/>
      <c r="L18" s="187"/>
      <c r="M18" s="180"/>
      <c r="N18" s="180"/>
      <c r="O18" s="181"/>
      <c r="P18" s="181"/>
      <c r="Q18" s="181"/>
      <c r="R18" s="205"/>
      <c r="S18" s="205"/>
      <c r="T18" s="183"/>
      <c r="BP18" s="179"/>
      <c r="BQ18" s="179"/>
      <c r="BR18" s="179"/>
      <c r="BS18" s="179"/>
      <c r="BT18" s="179"/>
      <c r="BU18" s="179"/>
      <c r="BV18" s="179"/>
      <c r="BW18" s="179"/>
      <c r="BX18" s="179"/>
      <c r="BY18" s="179"/>
      <c r="BZ18" s="179"/>
      <c r="CA18" s="179"/>
      <c r="CB18" s="179"/>
      <c r="CC18" s="179"/>
      <c r="CD18" s="179"/>
    </row>
    <row r="19" spans="1:119" s="25" customFormat="1" ht="12.95" customHeight="1" x14ac:dyDescent="0.2">
      <c r="A19" s="182">
        <v>4</v>
      </c>
      <c r="B19" s="206" t="str">
        <f>IF('ILU INICIAL'!B21="","",'ILU INICIAL'!B21)</f>
        <v/>
      </c>
      <c r="C19" s="206" t="str">
        <f>IF('ILU INICIAL'!C21="","",'ILU INICIAL'!C21)</f>
        <v/>
      </c>
      <c r="D19" s="208" t="str">
        <f>IF('ILU INICIAL'!D21="","",'ILU INICIAL'!D21)</f>
        <v/>
      </c>
      <c r="E19" s="207"/>
      <c r="F19" s="204"/>
      <c r="G19" s="184"/>
      <c r="H19" s="188"/>
      <c r="I19" s="201"/>
      <c r="J19" s="180"/>
      <c r="K19" s="181" t="str">
        <f t="shared" ref="K19" si="6">IF(G19="","",J19/G19)</f>
        <v/>
      </c>
      <c r="L19" s="185"/>
      <c r="M19" s="180"/>
      <c r="N19" s="180"/>
      <c r="O19" s="181" t="str">
        <f t="shared" ref="O19" si="7">IF(B19="","",C19*F19*J19)</f>
        <v/>
      </c>
      <c r="P19" s="181" t="str">
        <f t="shared" ref="P19" si="8">IF(B19="","",((1+H19)*C19*G19*F19))</f>
        <v/>
      </c>
      <c r="Q19" s="181" t="str">
        <f>IF(B19="","",N19*(P19/1000))</f>
        <v/>
      </c>
      <c r="R19" s="205" t="str">
        <f>IF(B19="","",'ILU FINAL'!N19/'ILU INICIAL'!M21-1)</f>
        <v/>
      </c>
      <c r="S19" s="205" t="str">
        <f>IF(B19="","",'ILU FINAL'!O19/'ILU INICIAL'!N21-1)</f>
        <v/>
      </c>
      <c r="T19" s="183"/>
      <c r="BP19" s="179" t="str">
        <f>IF(B19="","",IF(#REF!="","",IF(#REF!&gt;0.25,"Revisar","Ok")))</f>
        <v/>
      </c>
      <c r="BQ19" s="179" t="str">
        <f>IF(B19="","",IF(#REF!="","",IF(#REF!&gt;8760,"Incoherente",IF(#REF!&gt;5000,"Revisar","Ok"))))</f>
        <v/>
      </c>
      <c r="BR19" s="179" t="str">
        <f>IF(B19="","",IF(H19="","",IF(H19&gt;0.25,"Revisar","Ok")))</f>
        <v/>
      </c>
      <c r="BS19" s="179" t="str">
        <f>IF(B19="","",IF(N19="","",IF(N19&gt;8760,"Incoherente",IF(N19&gt;5000,"Revisar","Ok"))))</f>
        <v/>
      </c>
      <c r="BT19" s="179" t="str">
        <f>IF(B19="","",IF(N19=#REF!,"Ok","Revisar"))</f>
        <v/>
      </c>
      <c r="BU19" s="179" t="str">
        <f>IF(B19="","",IF(#REF!="","",LOOKUP(#REF!,Esixencias,#REF!)))</f>
        <v/>
      </c>
      <c r="BV19" s="179" t="str">
        <f>IF(B19="","",IF(#REF!&lt;BU19,"Revisar","Ok"))</f>
        <v/>
      </c>
      <c r="BW19" s="179" t="str">
        <f>IF(B19="","",IF(#REF!&lt;#REF!,"Revisar","Ok"))</f>
        <v/>
      </c>
      <c r="BX19" s="179" t="str">
        <f>IF(B19="","",IF(#REF!&gt;#REF!,"Revisar","Ok"))</f>
        <v/>
      </c>
      <c r="BY19" s="179" t="str">
        <f>IF(B19="","",IF(#REF!&lt;#REF!,"Revisar","Ok"))</f>
        <v/>
      </c>
      <c r="BZ19" s="179" t="str">
        <f>IF(B19="","",IF(#REF!&gt;#REF!,"Revisar","Ok"))</f>
        <v/>
      </c>
      <c r="CA19" s="179" t="str">
        <f>IF(B19="","",IF(#REF!&gt;#REF!,"Revisar","Ok"))</f>
        <v/>
      </c>
      <c r="CB19" s="179" t="str">
        <f>IF(B19="","",IF(#REF!="","",IF(#REF!="Cumpre","Ok",IF(#REF!="Non Cumpre","Non","Revisar"))))</f>
        <v/>
      </c>
      <c r="CC19" s="179" t="str">
        <f>IF(B19="","",IF(#REF!="","",IF(#REF!="Cumpre","Ok",IF(#REF!="Non Cumpre","Non","Revisar"))))</f>
        <v/>
      </c>
      <c r="CD19" s="179" t="str">
        <f>IF(B19="","",IF(#REF!="","",IF(#REF!="Cumpre","Ok",IF(#REF!="Non Cumpre","Non","Revisar"))))</f>
        <v/>
      </c>
      <c r="DA19" s="26"/>
      <c r="DB19" s="26"/>
      <c r="DC19" s="26"/>
      <c r="DD19" s="26"/>
      <c r="DE19" s="26"/>
      <c r="DF19" s="26"/>
      <c r="DG19" s="26"/>
      <c r="DH19" s="26"/>
      <c r="DI19" s="26"/>
      <c r="DJ19" s="26"/>
      <c r="DK19" s="26"/>
      <c r="DL19" s="26"/>
      <c r="DM19" s="26"/>
      <c r="DN19" s="26"/>
      <c r="DO19" s="26"/>
    </row>
    <row r="20" spans="1:119" ht="12.95" customHeight="1" x14ac:dyDescent="0.2">
      <c r="A20" s="182"/>
      <c r="B20" s="206"/>
      <c r="C20" s="206"/>
      <c r="D20" s="208"/>
      <c r="E20" s="207"/>
      <c r="F20" s="204"/>
      <c r="G20" s="184"/>
      <c r="H20" s="188"/>
      <c r="I20" s="202"/>
      <c r="J20" s="180"/>
      <c r="K20" s="181"/>
      <c r="L20" s="186"/>
      <c r="M20" s="180"/>
      <c r="N20" s="180"/>
      <c r="O20" s="181"/>
      <c r="P20" s="181"/>
      <c r="Q20" s="181"/>
      <c r="R20" s="205"/>
      <c r="S20" s="205"/>
      <c r="T20" s="183"/>
      <c r="BP20" s="179"/>
      <c r="BQ20" s="179"/>
      <c r="BR20" s="179"/>
      <c r="BS20" s="179"/>
      <c r="BT20" s="179"/>
      <c r="BU20" s="179"/>
      <c r="BV20" s="179"/>
      <c r="BW20" s="179"/>
      <c r="BX20" s="179"/>
      <c r="BY20" s="179"/>
      <c r="BZ20" s="179"/>
      <c r="CA20" s="179"/>
      <c r="CB20" s="179"/>
      <c r="CC20" s="179"/>
      <c r="CD20" s="179"/>
    </row>
    <row r="21" spans="1:119" ht="12.95" customHeight="1" x14ac:dyDescent="0.2">
      <c r="A21" s="182"/>
      <c r="B21" s="206"/>
      <c r="C21" s="206"/>
      <c r="D21" s="208"/>
      <c r="E21" s="207"/>
      <c r="F21" s="204"/>
      <c r="G21" s="184"/>
      <c r="H21" s="188"/>
      <c r="I21" s="202"/>
      <c r="J21" s="180"/>
      <c r="K21" s="181"/>
      <c r="L21" s="186"/>
      <c r="M21" s="180"/>
      <c r="N21" s="180"/>
      <c r="O21" s="181"/>
      <c r="P21" s="181"/>
      <c r="Q21" s="181"/>
      <c r="R21" s="205"/>
      <c r="S21" s="205"/>
      <c r="T21" s="183"/>
      <c r="BP21" s="179"/>
      <c r="BQ21" s="179"/>
      <c r="BR21" s="179"/>
      <c r="BS21" s="179"/>
      <c r="BT21" s="179"/>
      <c r="BU21" s="179"/>
      <c r="BV21" s="179"/>
      <c r="BW21" s="179"/>
      <c r="BX21" s="179"/>
      <c r="BY21" s="179"/>
      <c r="BZ21" s="179"/>
      <c r="CA21" s="179"/>
      <c r="CB21" s="179"/>
      <c r="CC21" s="179"/>
      <c r="CD21" s="179"/>
    </row>
    <row r="22" spans="1:119" ht="12.95" customHeight="1" x14ac:dyDescent="0.2">
      <c r="A22" s="182"/>
      <c r="B22" s="206"/>
      <c r="C22" s="206"/>
      <c r="D22" s="208"/>
      <c r="E22" s="207"/>
      <c r="F22" s="204"/>
      <c r="G22" s="184"/>
      <c r="H22" s="188"/>
      <c r="I22" s="203"/>
      <c r="J22" s="180"/>
      <c r="K22" s="181"/>
      <c r="L22" s="187"/>
      <c r="M22" s="180"/>
      <c r="N22" s="180"/>
      <c r="O22" s="181"/>
      <c r="P22" s="181"/>
      <c r="Q22" s="181"/>
      <c r="R22" s="205"/>
      <c r="S22" s="205"/>
      <c r="T22" s="183"/>
      <c r="BP22" s="179"/>
      <c r="BQ22" s="179"/>
      <c r="BR22" s="179"/>
      <c r="BS22" s="179"/>
      <c r="BT22" s="179"/>
      <c r="BU22" s="179"/>
      <c r="BV22" s="179"/>
      <c r="BW22" s="179"/>
      <c r="BX22" s="179"/>
      <c r="BY22" s="179"/>
      <c r="BZ22" s="179"/>
      <c r="CA22" s="179"/>
      <c r="CB22" s="179"/>
      <c r="CC22" s="179"/>
      <c r="CD22" s="179"/>
    </row>
    <row r="23" spans="1:119" s="25" customFormat="1" ht="12.95" customHeight="1" x14ac:dyDescent="0.2">
      <c r="A23" s="182">
        <v>5</v>
      </c>
      <c r="B23" s="206" t="str">
        <f>IF('ILU INICIAL'!B25="","",'ILU INICIAL'!B25)</f>
        <v/>
      </c>
      <c r="C23" s="206" t="str">
        <f>IF('ILU INICIAL'!C25="","",'ILU INICIAL'!C25)</f>
        <v/>
      </c>
      <c r="D23" s="208" t="str">
        <f>IF('ILU INICIAL'!D25="","",'ILU INICIAL'!D25)</f>
        <v/>
      </c>
      <c r="E23" s="207"/>
      <c r="F23" s="204"/>
      <c r="G23" s="184"/>
      <c r="H23" s="188"/>
      <c r="I23" s="201"/>
      <c r="J23" s="180"/>
      <c r="K23" s="181" t="str">
        <f t="shared" ref="K23" si="9">IF(G23="","",J23/G23)</f>
        <v/>
      </c>
      <c r="L23" s="185"/>
      <c r="M23" s="180"/>
      <c r="N23" s="180"/>
      <c r="O23" s="181" t="str">
        <f t="shared" ref="O23" si="10">IF(B23="","",C23*F23*J23)</f>
        <v/>
      </c>
      <c r="P23" s="181" t="str">
        <f t="shared" ref="P23" si="11">IF(B23="","",((1+H23)*C23*G23*F23))</f>
        <v/>
      </c>
      <c r="Q23" s="181" t="str">
        <f>IF(B23="","",N23*(P23/1000))</f>
        <v/>
      </c>
      <c r="R23" s="205" t="str">
        <f>IF(B23="","",'ILU FINAL'!N23/'ILU INICIAL'!M25-1)</f>
        <v/>
      </c>
      <c r="S23" s="205" t="str">
        <f>IF(B23="","",'ILU FINAL'!O23/'ILU INICIAL'!N25-1)</f>
        <v/>
      </c>
      <c r="T23" s="183"/>
      <c r="BP23" s="179" t="str">
        <f>IF(B23="","",IF(#REF!="","",IF(#REF!&gt;0.25,"Revisar","Ok")))</f>
        <v/>
      </c>
      <c r="BQ23" s="179" t="str">
        <f>IF(B23="","",IF(#REF!="","",IF(#REF!&gt;8760,"Incoherente",IF(#REF!&gt;5000,"Revisar","Ok"))))</f>
        <v/>
      </c>
      <c r="BR23" s="179" t="str">
        <f>IF(B23="","",IF(H23="","",IF(H23&gt;0.25,"Revisar","Ok")))</f>
        <v/>
      </c>
      <c r="BS23" s="179" t="str">
        <f>IF(B23="","",IF(N23="","",IF(N23&gt;8760,"Incoherente",IF(N23&gt;5000,"Revisar","Ok"))))</f>
        <v/>
      </c>
      <c r="BT23" s="179" t="str">
        <f>IF(B23="","",IF(N23=#REF!,"Ok","Revisar"))</f>
        <v/>
      </c>
      <c r="BU23" s="179" t="str">
        <f>IF(B23="","",IF(#REF!="","",LOOKUP(#REF!,Esixencias,#REF!)))</f>
        <v/>
      </c>
      <c r="BV23" s="179" t="str">
        <f>IF(B23="","",IF(#REF!&lt;BU23,"Revisar","Ok"))</f>
        <v/>
      </c>
      <c r="BW23" s="179" t="str">
        <f>IF(B23="","",IF(#REF!&lt;#REF!,"Revisar","Ok"))</f>
        <v/>
      </c>
      <c r="BX23" s="179" t="str">
        <f>IF(B23="","",IF(#REF!&gt;#REF!,"Revisar","Ok"))</f>
        <v/>
      </c>
      <c r="BY23" s="179" t="str">
        <f>IF(B23="","",IF(#REF!&lt;#REF!,"Revisar","Ok"))</f>
        <v/>
      </c>
      <c r="BZ23" s="179" t="str">
        <f>IF(B23="","",IF(#REF!&gt;#REF!,"Revisar","Ok"))</f>
        <v/>
      </c>
      <c r="CA23" s="179" t="str">
        <f>IF(B23="","",IF(#REF!&gt;#REF!,"Revisar","Ok"))</f>
        <v/>
      </c>
      <c r="CB23" s="179" t="str">
        <f>IF(B23="","",IF(#REF!="","",IF(#REF!="Cumpre","Ok",IF(#REF!="Non Cumpre","Non","Revisar"))))</f>
        <v/>
      </c>
      <c r="CC23" s="179" t="str">
        <f>IF(B23="","",IF(#REF!="","",IF(#REF!="Cumpre","Ok",IF(#REF!="Non Cumpre","Non","Revisar"))))</f>
        <v/>
      </c>
      <c r="CD23" s="179" t="str">
        <f>IF(B23="","",IF(#REF!="","",IF(#REF!="Cumpre","Ok",IF(#REF!="Non Cumpre","Non","Revisar"))))</f>
        <v/>
      </c>
      <c r="DA23" s="26"/>
      <c r="DB23" s="26"/>
      <c r="DC23" s="26"/>
      <c r="DD23" s="26"/>
      <c r="DE23" s="26"/>
      <c r="DF23" s="26"/>
      <c r="DG23" s="26"/>
      <c r="DH23" s="26"/>
      <c r="DI23" s="26"/>
      <c r="DJ23" s="26"/>
      <c r="DK23" s="26"/>
      <c r="DL23" s="26"/>
      <c r="DM23" s="26"/>
      <c r="DN23" s="26"/>
      <c r="DO23" s="26"/>
    </row>
    <row r="24" spans="1:119" ht="12.95" customHeight="1" x14ac:dyDescent="0.2">
      <c r="A24" s="182"/>
      <c r="B24" s="206"/>
      <c r="C24" s="206"/>
      <c r="D24" s="208"/>
      <c r="E24" s="207"/>
      <c r="F24" s="204"/>
      <c r="G24" s="184"/>
      <c r="H24" s="188"/>
      <c r="I24" s="202"/>
      <c r="J24" s="180"/>
      <c r="K24" s="181"/>
      <c r="L24" s="186"/>
      <c r="M24" s="180"/>
      <c r="N24" s="180"/>
      <c r="O24" s="181"/>
      <c r="P24" s="181"/>
      <c r="Q24" s="181"/>
      <c r="R24" s="205"/>
      <c r="S24" s="205"/>
      <c r="T24" s="183"/>
      <c r="BP24" s="179"/>
      <c r="BQ24" s="179"/>
      <c r="BR24" s="179"/>
      <c r="BS24" s="179"/>
      <c r="BT24" s="179"/>
      <c r="BU24" s="179"/>
      <c r="BV24" s="179"/>
      <c r="BW24" s="179"/>
      <c r="BX24" s="179"/>
      <c r="BY24" s="179"/>
      <c r="BZ24" s="179"/>
      <c r="CA24" s="179"/>
      <c r="CB24" s="179"/>
      <c r="CC24" s="179"/>
      <c r="CD24" s="179"/>
    </row>
    <row r="25" spans="1:119" ht="12.95" customHeight="1" x14ac:dyDescent="0.2">
      <c r="A25" s="182"/>
      <c r="B25" s="206"/>
      <c r="C25" s="206"/>
      <c r="D25" s="208"/>
      <c r="E25" s="207"/>
      <c r="F25" s="204"/>
      <c r="G25" s="184"/>
      <c r="H25" s="188"/>
      <c r="I25" s="202"/>
      <c r="J25" s="180"/>
      <c r="K25" s="181"/>
      <c r="L25" s="186"/>
      <c r="M25" s="180"/>
      <c r="N25" s="180"/>
      <c r="O25" s="181"/>
      <c r="P25" s="181"/>
      <c r="Q25" s="181"/>
      <c r="R25" s="205"/>
      <c r="S25" s="205"/>
      <c r="T25" s="183"/>
      <c r="BP25" s="179"/>
      <c r="BQ25" s="179"/>
      <c r="BR25" s="179"/>
      <c r="BS25" s="179"/>
      <c r="BT25" s="179"/>
      <c r="BU25" s="179"/>
      <c r="BV25" s="179"/>
      <c r="BW25" s="179"/>
      <c r="BX25" s="179"/>
      <c r="BY25" s="179"/>
      <c r="BZ25" s="179"/>
      <c r="CA25" s="179"/>
      <c r="CB25" s="179"/>
      <c r="CC25" s="179"/>
      <c r="CD25" s="179"/>
    </row>
    <row r="26" spans="1:119" ht="12.95" customHeight="1" x14ac:dyDescent="0.2">
      <c r="A26" s="182"/>
      <c r="B26" s="206"/>
      <c r="C26" s="206"/>
      <c r="D26" s="208"/>
      <c r="E26" s="207"/>
      <c r="F26" s="204"/>
      <c r="G26" s="184"/>
      <c r="H26" s="188"/>
      <c r="I26" s="203"/>
      <c r="J26" s="180"/>
      <c r="K26" s="181"/>
      <c r="L26" s="187"/>
      <c r="M26" s="180"/>
      <c r="N26" s="180"/>
      <c r="O26" s="181"/>
      <c r="P26" s="181"/>
      <c r="Q26" s="181"/>
      <c r="R26" s="205"/>
      <c r="S26" s="205"/>
      <c r="T26" s="183"/>
      <c r="BP26" s="179"/>
      <c r="BQ26" s="179"/>
      <c r="BR26" s="179"/>
      <c r="BS26" s="179"/>
      <c r="BT26" s="179"/>
      <c r="BU26" s="179"/>
      <c r="BV26" s="179"/>
      <c r="BW26" s="179"/>
      <c r="BX26" s="179"/>
      <c r="BY26" s="179"/>
      <c r="BZ26" s="179"/>
      <c r="CA26" s="179"/>
      <c r="CB26" s="179"/>
      <c r="CC26" s="179"/>
      <c r="CD26" s="179"/>
    </row>
    <row r="27" spans="1:119" s="25" customFormat="1" ht="12.95" customHeight="1" x14ac:dyDescent="0.2">
      <c r="A27" s="182">
        <v>6</v>
      </c>
      <c r="B27" s="206" t="str">
        <f>IF('ILU INICIAL'!B29="","",'ILU INICIAL'!B29)</f>
        <v/>
      </c>
      <c r="C27" s="206" t="str">
        <f>IF('ILU INICIAL'!C29="","",'ILU INICIAL'!C29)</f>
        <v/>
      </c>
      <c r="D27" s="208" t="str">
        <f>IF('ILU INICIAL'!D29="","",'ILU INICIAL'!D29)</f>
        <v/>
      </c>
      <c r="E27" s="207"/>
      <c r="F27" s="204"/>
      <c r="G27" s="184"/>
      <c r="H27" s="188"/>
      <c r="I27" s="201"/>
      <c r="J27" s="180"/>
      <c r="K27" s="181" t="str">
        <f t="shared" ref="K27" si="12">IF(G27="","",J27/G27)</f>
        <v/>
      </c>
      <c r="L27" s="185"/>
      <c r="M27" s="180"/>
      <c r="N27" s="180"/>
      <c r="O27" s="181" t="str">
        <f t="shared" ref="O27" si="13">IF(B27="","",C27*F27*J27)</f>
        <v/>
      </c>
      <c r="P27" s="181" t="str">
        <f t="shared" ref="P27" si="14">IF(B27="","",((1+H27)*C27*G27*F27))</f>
        <v/>
      </c>
      <c r="Q27" s="181" t="str">
        <f>IF(B27="","",N27*(P27/1000))</f>
        <v/>
      </c>
      <c r="R27" s="205" t="str">
        <f>IF(B27="","",'ILU FINAL'!N27/'ILU INICIAL'!M29-1)</f>
        <v/>
      </c>
      <c r="S27" s="205" t="str">
        <f>IF(B27="","",'ILU FINAL'!O27/'ILU INICIAL'!N29-1)</f>
        <v/>
      </c>
      <c r="T27" s="183"/>
      <c r="BP27" s="179" t="str">
        <f>IF(B27="","",IF(#REF!="","",IF(#REF!&gt;0.25,"Revisar","Ok")))</f>
        <v/>
      </c>
      <c r="BQ27" s="179" t="str">
        <f>IF(B27="","",IF(#REF!="","",IF(#REF!&gt;8760,"Incoherente",IF(#REF!&gt;5000,"Revisar","Ok"))))</f>
        <v/>
      </c>
      <c r="BR27" s="179" t="str">
        <f>IF(B27="","",IF(H27="","",IF(H27&gt;0.25,"Revisar","Ok")))</f>
        <v/>
      </c>
      <c r="BS27" s="179" t="str">
        <f>IF(B27="","",IF(N27="","",IF(N27&gt;8760,"Incoherente",IF(N27&gt;5000,"Revisar","Ok"))))</f>
        <v/>
      </c>
      <c r="BT27" s="179" t="str">
        <f>IF(B27="","",IF(N27=#REF!,"Ok","Revisar"))</f>
        <v/>
      </c>
      <c r="BU27" s="179" t="str">
        <f>IF(B27="","",IF(#REF!="","",LOOKUP(#REF!,Esixencias,#REF!)))</f>
        <v/>
      </c>
      <c r="BV27" s="179" t="str">
        <f>IF(B27="","",IF(#REF!&lt;BU27,"Revisar","Ok"))</f>
        <v/>
      </c>
      <c r="BW27" s="179" t="str">
        <f>IF(B27="","",IF(#REF!&lt;#REF!,"Revisar","Ok"))</f>
        <v/>
      </c>
      <c r="BX27" s="179" t="str">
        <f>IF(B27="","",IF(#REF!&gt;#REF!,"Revisar","Ok"))</f>
        <v/>
      </c>
      <c r="BY27" s="179" t="str">
        <f>IF(B27="","",IF(#REF!&lt;#REF!,"Revisar","Ok"))</f>
        <v/>
      </c>
      <c r="BZ27" s="179" t="str">
        <f>IF(B27="","",IF(#REF!&gt;#REF!,"Revisar","Ok"))</f>
        <v/>
      </c>
      <c r="CA27" s="179" t="str">
        <f>IF(B27="","",IF(#REF!&gt;#REF!,"Revisar","Ok"))</f>
        <v/>
      </c>
      <c r="CB27" s="179" t="str">
        <f>IF(B27="","",IF(#REF!="","",IF(#REF!="Cumpre","Ok",IF(#REF!="Non Cumpre","Non","Revisar"))))</f>
        <v/>
      </c>
      <c r="CC27" s="179" t="str">
        <f>IF(B27="","",IF(#REF!="","",IF(#REF!="Cumpre","Ok",IF(#REF!="Non Cumpre","Non","Revisar"))))</f>
        <v/>
      </c>
      <c r="CD27" s="179" t="str">
        <f>IF(B27="","",IF(#REF!="","",IF(#REF!="Cumpre","Ok",IF(#REF!="Non Cumpre","Non","Revisar"))))</f>
        <v/>
      </c>
      <c r="DA27" s="26"/>
      <c r="DB27" s="26"/>
      <c r="DC27" s="26"/>
      <c r="DD27" s="26"/>
      <c r="DE27" s="26"/>
      <c r="DF27" s="26"/>
      <c r="DG27" s="26"/>
      <c r="DH27" s="26"/>
      <c r="DI27" s="26"/>
      <c r="DJ27" s="26"/>
      <c r="DK27" s="26"/>
      <c r="DL27" s="26"/>
      <c r="DM27" s="26"/>
      <c r="DN27" s="26"/>
      <c r="DO27" s="26"/>
    </row>
    <row r="28" spans="1:119" ht="12.95" customHeight="1" x14ac:dyDescent="0.2">
      <c r="A28" s="182"/>
      <c r="B28" s="206"/>
      <c r="C28" s="206"/>
      <c r="D28" s="208"/>
      <c r="E28" s="207"/>
      <c r="F28" s="204"/>
      <c r="G28" s="184"/>
      <c r="H28" s="188"/>
      <c r="I28" s="202"/>
      <c r="J28" s="180"/>
      <c r="K28" s="181"/>
      <c r="L28" s="186"/>
      <c r="M28" s="180"/>
      <c r="N28" s="180"/>
      <c r="O28" s="181"/>
      <c r="P28" s="181"/>
      <c r="Q28" s="181"/>
      <c r="R28" s="205"/>
      <c r="S28" s="205"/>
      <c r="T28" s="183"/>
      <c r="BP28" s="179"/>
      <c r="BQ28" s="179"/>
      <c r="BR28" s="179"/>
      <c r="BS28" s="179"/>
      <c r="BT28" s="179"/>
      <c r="BU28" s="179"/>
      <c r="BV28" s="179"/>
      <c r="BW28" s="179"/>
      <c r="BX28" s="179"/>
      <c r="BY28" s="179"/>
      <c r="BZ28" s="179"/>
      <c r="CA28" s="179"/>
      <c r="CB28" s="179"/>
      <c r="CC28" s="179"/>
      <c r="CD28" s="179"/>
    </row>
    <row r="29" spans="1:119" ht="12.95" customHeight="1" x14ac:dyDescent="0.2">
      <c r="A29" s="182"/>
      <c r="B29" s="206"/>
      <c r="C29" s="206"/>
      <c r="D29" s="208"/>
      <c r="E29" s="207"/>
      <c r="F29" s="204"/>
      <c r="G29" s="184"/>
      <c r="H29" s="188"/>
      <c r="I29" s="202"/>
      <c r="J29" s="180"/>
      <c r="K29" s="181"/>
      <c r="L29" s="186"/>
      <c r="M29" s="180"/>
      <c r="N29" s="180"/>
      <c r="O29" s="181"/>
      <c r="P29" s="181"/>
      <c r="Q29" s="181"/>
      <c r="R29" s="205"/>
      <c r="S29" s="205"/>
      <c r="T29" s="183"/>
      <c r="BP29" s="179"/>
      <c r="BQ29" s="179"/>
      <c r="BR29" s="179"/>
      <c r="BS29" s="179"/>
      <c r="BT29" s="179"/>
      <c r="BU29" s="179"/>
      <c r="BV29" s="179"/>
      <c r="BW29" s="179"/>
      <c r="BX29" s="179"/>
      <c r="BY29" s="179"/>
      <c r="BZ29" s="179"/>
      <c r="CA29" s="179"/>
      <c r="CB29" s="179"/>
      <c r="CC29" s="179"/>
      <c r="CD29" s="179"/>
    </row>
    <row r="30" spans="1:119" ht="12.95" customHeight="1" x14ac:dyDescent="0.2">
      <c r="A30" s="182"/>
      <c r="B30" s="206"/>
      <c r="C30" s="206"/>
      <c r="D30" s="208"/>
      <c r="E30" s="207"/>
      <c r="F30" s="204"/>
      <c r="G30" s="184"/>
      <c r="H30" s="188"/>
      <c r="I30" s="203"/>
      <c r="J30" s="180"/>
      <c r="K30" s="181"/>
      <c r="L30" s="187"/>
      <c r="M30" s="180"/>
      <c r="N30" s="180"/>
      <c r="O30" s="181"/>
      <c r="P30" s="181"/>
      <c r="Q30" s="181"/>
      <c r="R30" s="205"/>
      <c r="S30" s="205"/>
      <c r="T30" s="183"/>
      <c r="BP30" s="179"/>
      <c r="BQ30" s="179"/>
      <c r="BR30" s="179"/>
      <c r="BS30" s="179"/>
      <c r="BT30" s="179"/>
      <c r="BU30" s="179"/>
      <c r="BV30" s="179"/>
      <c r="BW30" s="179"/>
      <c r="BX30" s="179"/>
      <c r="BY30" s="179"/>
      <c r="BZ30" s="179"/>
      <c r="CA30" s="179"/>
      <c r="CB30" s="179"/>
      <c r="CC30" s="179"/>
      <c r="CD30" s="179"/>
    </row>
    <row r="31" spans="1:119" s="25" customFormat="1" ht="12.95" customHeight="1" x14ac:dyDescent="0.2">
      <c r="A31" s="182">
        <v>7</v>
      </c>
      <c r="B31" s="206" t="str">
        <f>IF('ILU INICIAL'!B33="","",'ILU INICIAL'!B33)</f>
        <v/>
      </c>
      <c r="C31" s="206" t="str">
        <f>IF('ILU INICIAL'!C33="","",'ILU INICIAL'!C33)</f>
        <v/>
      </c>
      <c r="D31" s="208" t="str">
        <f>IF('ILU INICIAL'!D33="","",'ILU INICIAL'!D33)</f>
        <v/>
      </c>
      <c r="E31" s="207"/>
      <c r="F31" s="204"/>
      <c r="G31" s="184"/>
      <c r="H31" s="188"/>
      <c r="I31" s="201"/>
      <c r="J31" s="180"/>
      <c r="K31" s="181" t="str">
        <f t="shared" ref="K31" si="15">IF(G31="","",J31/G31)</f>
        <v/>
      </c>
      <c r="L31" s="185"/>
      <c r="M31" s="180"/>
      <c r="N31" s="180"/>
      <c r="O31" s="181" t="str">
        <f t="shared" ref="O31" si="16">IF(B31="","",C31*F31*J31)</f>
        <v/>
      </c>
      <c r="P31" s="181" t="str">
        <f t="shared" ref="P31" si="17">IF(B31="","",((1+H31)*C31*G31*F31))</f>
        <v/>
      </c>
      <c r="Q31" s="181" t="str">
        <f>IF(B31="","",N31*(P31/1000))</f>
        <v/>
      </c>
      <c r="R31" s="205" t="str">
        <f>IF(B31="","",'ILU FINAL'!N31/'ILU INICIAL'!M33-1)</f>
        <v/>
      </c>
      <c r="S31" s="205" t="str">
        <f>IF(B31="","",'ILU FINAL'!O31/'ILU INICIAL'!N33-1)</f>
        <v/>
      </c>
      <c r="T31" s="183"/>
      <c r="BP31" s="179" t="str">
        <f>IF(B31="","",IF(#REF!="","",IF(#REF!&gt;0.25,"Revisar","Ok")))</f>
        <v/>
      </c>
      <c r="BQ31" s="179" t="str">
        <f>IF(B31="","",IF(#REF!="","",IF(#REF!&gt;8760,"Incoherente",IF(#REF!&gt;5000,"Revisar","Ok"))))</f>
        <v/>
      </c>
      <c r="BR31" s="179" t="str">
        <f>IF(B31="","",IF(H31="","",IF(H31&gt;0.25,"Revisar","Ok")))</f>
        <v/>
      </c>
      <c r="BS31" s="179" t="str">
        <f>IF(B31="","",IF(N31="","",IF(N31&gt;8760,"Incoherente",IF(N31&gt;5000,"Revisar","Ok"))))</f>
        <v/>
      </c>
      <c r="BT31" s="179" t="str">
        <f>IF(B31="","",IF(N31=#REF!,"Ok","Revisar"))</f>
        <v/>
      </c>
      <c r="BU31" s="179" t="str">
        <f>IF(B31="","",IF(#REF!="","",LOOKUP(#REF!,Esixencias,#REF!)))</f>
        <v/>
      </c>
      <c r="BV31" s="179" t="str">
        <f>IF(B31="","",IF(#REF!&lt;BU31,"Revisar","Ok"))</f>
        <v/>
      </c>
      <c r="BW31" s="179" t="str">
        <f>IF(B31="","",IF(#REF!&lt;#REF!,"Revisar","Ok"))</f>
        <v/>
      </c>
      <c r="BX31" s="179" t="str">
        <f>IF(B31="","",IF(#REF!&gt;#REF!,"Revisar","Ok"))</f>
        <v/>
      </c>
      <c r="BY31" s="179" t="str">
        <f>IF(B31="","",IF(#REF!&lt;#REF!,"Revisar","Ok"))</f>
        <v/>
      </c>
      <c r="BZ31" s="179" t="str">
        <f>IF(B31="","",IF(#REF!&gt;#REF!,"Revisar","Ok"))</f>
        <v/>
      </c>
      <c r="CA31" s="179" t="str">
        <f>IF(B31="","",IF(#REF!&gt;#REF!,"Revisar","Ok"))</f>
        <v/>
      </c>
      <c r="CB31" s="179" t="str">
        <f>IF(B31="","",IF(#REF!="","",IF(#REF!="Cumpre","Ok",IF(#REF!="Non Cumpre","Non","Revisar"))))</f>
        <v/>
      </c>
      <c r="CC31" s="179" t="str">
        <f>IF(B31="","",IF(#REF!="","",IF(#REF!="Cumpre","Ok",IF(#REF!="Non Cumpre","Non","Revisar"))))</f>
        <v/>
      </c>
      <c r="CD31" s="179" t="str">
        <f>IF(B31="","",IF(#REF!="","",IF(#REF!="Cumpre","Ok",IF(#REF!="Non Cumpre","Non","Revisar"))))</f>
        <v/>
      </c>
      <c r="DA31" s="26"/>
      <c r="DB31" s="26"/>
      <c r="DC31" s="26"/>
      <c r="DD31" s="26"/>
      <c r="DE31" s="26"/>
      <c r="DF31" s="26"/>
      <c r="DG31" s="26"/>
      <c r="DH31" s="26"/>
      <c r="DI31" s="26"/>
      <c r="DJ31" s="26"/>
      <c r="DK31" s="26"/>
      <c r="DL31" s="26"/>
      <c r="DM31" s="26"/>
      <c r="DN31" s="26"/>
      <c r="DO31" s="26"/>
    </row>
    <row r="32" spans="1:119" ht="12.95" customHeight="1" x14ac:dyDescent="0.2">
      <c r="A32" s="182"/>
      <c r="B32" s="206"/>
      <c r="C32" s="206"/>
      <c r="D32" s="208"/>
      <c r="E32" s="207"/>
      <c r="F32" s="204"/>
      <c r="G32" s="184"/>
      <c r="H32" s="188"/>
      <c r="I32" s="202"/>
      <c r="J32" s="180"/>
      <c r="K32" s="181"/>
      <c r="L32" s="186"/>
      <c r="M32" s="180"/>
      <c r="N32" s="180"/>
      <c r="O32" s="181"/>
      <c r="P32" s="181"/>
      <c r="Q32" s="181"/>
      <c r="R32" s="205"/>
      <c r="S32" s="205"/>
      <c r="T32" s="183"/>
      <c r="BP32" s="179"/>
      <c r="BQ32" s="179"/>
      <c r="BR32" s="179"/>
      <c r="BS32" s="179"/>
      <c r="BT32" s="179"/>
      <c r="BU32" s="179"/>
      <c r="BV32" s="179"/>
      <c r="BW32" s="179"/>
      <c r="BX32" s="179"/>
      <c r="BY32" s="179"/>
      <c r="BZ32" s="179"/>
      <c r="CA32" s="179"/>
      <c r="CB32" s="179"/>
      <c r="CC32" s="179"/>
      <c r="CD32" s="179"/>
    </row>
    <row r="33" spans="1:119" ht="12.95" customHeight="1" x14ac:dyDescent="0.2">
      <c r="A33" s="182"/>
      <c r="B33" s="206"/>
      <c r="C33" s="206"/>
      <c r="D33" s="208"/>
      <c r="E33" s="207"/>
      <c r="F33" s="204"/>
      <c r="G33" s="184"/>
      <c r="H33" s="188"/>
      <c r="I33" s="202"/>
      <c r="J33" s="180"/>
      <c r="K33" s="181"/>
      <c r="L33" s="186"/>
      <c r="M33" s="180"/>
      <c r="N33" s="180"/>
      <c r="O33" s="181"/>
      <c r="P33" s="181"/>
      <c r="Q33" s="181"/>
      <c r="R33" s="205"/>
      <c r="S33" s="205"/>
      <c r="T33" s="183"/>
      <c r="BP33" s="179"/>
      <c r="BQ33" s="179"/>
      <c r="BR33" s="179"/>
      <c r="BS33" s="179"/>
      <c r="BT33" s="179"/>
      <c r="BU33" s="179"/>
      <c r="BV33" s="179"/>
      <c r="BW33" s="179"/>
      <c r="BX33" s="179"/>
      <c r="BY33" s="179"/>
      <c r="BZ33" s="179"/>
      <c r="CA33" s="179"/>
      <c r="CB33" s="179"/>
      <c r="CC33" s="179"/>
      <c r="CD33" s="179"/>
    </row>
    <row r="34" spans="1:119" ht="12.95" customHeight="1" x14ac:dyDescent="0.2">
      <c r="A34" s="182"/>
      <c r="B34" s="206"/>
      <c r="C34" s="206"/>
      <c r="D34" s="208"/>
      <c r="E34" s="207"/>
      <c r="F34" s="204"/>
      <c r="G34" s="184"/>
      <c r="H34" s="188"/>
      <c r="I34" s="203"/>
      <c r="J34" s="180"/>
      <c r="K34" s="181"/>
      <c r="L34" s="187"/>
      <c r="M34" s="180"/>
      <c r="N34" s="180"/>
      <c r="O34" s="181"/>
      <c r="P34" s="181"/>
      <c r="Q34" s="181"/>
      <c r="R34" s="205"/>
      <c r="S34" s="205"/>
      <c r="T34" s="183"/>
      <c r="BP34" s="179"/>
      <c r="BQ34" s="179"/>
      <c r="BR34" s="179"/>
      <c r="BS34" s="179"/>
      <c r="BT34" s="179"/>
      <c r="BU34" s="179"/>
      <c r="BV34" s="179"/>
      <c r="BW34" s="179"/>
      <c r="BX34" s="179"/>
      <c r="BY34" s="179"/>
      <c r="BZ34" s="179"/>
      <c r="CA34" s="179"/>
      <c r="CB34" s="179"/>
      <c r="CC34" s="179"/>
      <c r="CD34" s="179"/>
    </row>
    <row r="35" spans="1:119" s="25" customFormat="1" ht="12.95" customHeight="1" x14ac:dyDescent="0.2">
      <c r="A35" s="182">
        <v>8</v>
      </c>
      <c r="B35" s="206" t="str">
        <f>IF('ILU INICIAL'!B37="","",'ILU INICIAL'!B37)</f>
        <v/>
      </c>
      <c r="C35" s="206" t="str">
        <f>IF('ILU INICIAL'!C37="","",'ILU INICIAL'!C37)</f>
        <v/>
      </c>
      <c r="D35" s="208" t="str">
        <f>IF('ILU INICIAL'!D37="","",'ILU INICIAL'!D37)</f>
        <v/>
      </c>
      <c r="E35" s="207"/>
      <c r="F35" s="204"/>
      <c r="G35" s="184"/>
      <c r="H35" s="188"/>
      <c r="I35" s="201"/>
      <c r="J35" s="180"/>
      <c r="K35" s="181" t="str">
        <f t="shared" ref="K35" si="18">IF(G35="","",J35/G35)</f>
        <v/>
      </c>
      <c r="L35" s="185"/>
      <c r="M35" s="180"/>
      <c r="N35" s="180"/>
      <c r="O35" s="181" t="str">
        <f t="shared" ref="O35" si="19">IF(B35="","",C35*F35*J35)</f>
        <v/>
      </c>
      <c r="P35" s="181" t="str">
        <f t="shared" ref="P35" si="20">IF(B35="","",((1+H35)*C35*G35*F35))</f>
        <v/>
      </c>
      <c r="Q35" s="181" t="str">
        <f>IF(B35="","",N35*(P35/1000))</f>
        <v/>
      </c>
      <c r="R35" s="205" t="str">
        <f>IF(B35="","",'ILU FINAL'!N35/'ILU INICIAL'!M37-1)</f>
        <v/>
      </c>
      <c r="S35" s="205" t="str">
        <f>IF(B35="","",'ILU FINAL'!O35/'ILU INICIAL'!N37-1)</f>
        <v/>
      </c>
      <c r="T35" s="183"/>
      <c r="BP35" s="179" t="str">
        <f>IF(B35="","",IF(#REF!="","",IF(#REF!&gt;0.25,"Revisar","Ok")))</f>
        <v/>
      </c>
      <c r="BQ35" s="179" t="str">
        <f>IF(B35="","",IF(#REF!="","",IF(#REF!&gt;8760,"Incoherente",IF(#REF!&gt;5000,"Revisar","Ok"))))</f>
        <v/>
      </c>
      <c r="BR35" s="179" t="str">
        <f>IF(B35="","",IF(H35="","",IF(H35&gt;0.25,"Revisar","Ok")))</f>
        <v/>
      </c>
      <c r="BS35" s="179" t="str">
        <f>IF(B35="","",IF(N35="","",IF(N35&gt;8760,"Incoherente",IF(N35&gt;5000,"Revisar","Ok"))))</f>
        <v/>
      </c>
      <c r="BT35" s="179" t="str">
        <f>IF(B35="","",IF(N35=#REF!,"Ok","Revisar"))</f>
        <v/>
      </c>
      <c r="BU35" s="179" t="str">
        <f>IF(B35="","",IF(#REF!="","",LOOKUP(#REF!,Esixencias,#REF!)))</f>
        <v/>
      </c>
      <c r="BV35" s="179" t="str">
        <f>IF(B35="","",IF(#REF!&lt;BU35,"Revisar","Ok"))</f>
        <v/>
      </c>
      <c r="BW35" s="179" t="str">
        <f>IF(B35="","",IF(#REF!&lt;#REF!,"Revisar","Ok"))</f>
        <v/>
      </c>
      <c r="BX35" s="179" t="str">
        <f>IF(B35="","",IF(#REF!&gt;#REF!,"Revisar","Ok"))</f>
        <v/>
      </c>
      <c r="BY35" s="179" t="str">
        <f>IF(B35="","",IF(#REF!&lt;#REF!,"Revisar","Ok"))</f>
        <v/>
      </c>
      <c r="BZ35" s="179" t="str">
        <f>IF(B35="","",IF(#REF!&gt;#REF!,"Revisar","Ok"))</f>
        <v/>
      </c>
      <c r="CA35" s="179" t="str">
        <f>IF(B35="","",IF(#REF!&gt;#REF!,"Revisar","Ok"))</f>
        <v/>
      </c>
      <c r="CB35" s="179" t="str">
        <f>IF(B35="","",IF(#REF!="","",IF(#REF!="Cumpre","Ok",IF(#REF!="Non Cumpre","Non","Revisar"))))</f>
        <v/>
      </c>
      <c r="CC35" s="179" t="str">
        <f>IF(B35="","",IF(#REF!="","",IF(#REF!="Cumpre","Ok",IF(#REF!="Non Cumpre","Non","Revisar"))))</f>
        <v/>
      </c>
      <c r="CD35" s="179" t="str">
        <f>IF(B35="","",IF(#REF!="","",IF(#REF!="Cumpre","Ok",IF(#REF!="Non Cumpre","Non","Revisar"))))</f>
        <v/>
      </c>
      <c r="DA35" s="26"/>
      <c r="DB35" s="26"/>
      <c r="DC35" s="26"/>
      <c r="DD35" s="26"/>
      <c r="DE35" s="26"/>
      <c r="DF35" s="26"/>
      <c r="DG35" s="26"/>
      <c r="DH35" s="26"/>
      <c r="DI35" s="26"/>
      <c r="DJ35" s="26"/>
      <c r="DK35" s="26"/>
      <c r="DL35" s="26"/>
      <c r="DM35" s="26"/>
      <c r="DN35" s="26"/>
      <c r="DO35" s="26"/>
    </row>
    <row r="36" spans="1:119" ht="12.95" customHeight="1" x14ac:dyDescent="0.2">
      <c r="A36" s="182"/>
      <c r="B36" s="206"/>
      <c r="C36" s="206"/>
      <c r="D36" s="208"/>
      <c r="E36" s="207"/>
      <c r="F36" s="204"/>
      <c r="G36" s="184"/>
      <c r="H36" s="188"/>
      <c r="I36" s="202"/>
      <c r="J36" s="180"/>
      <c r="K36" s="181"/>
      <c r="L36" s="186"/>
      <c r="M36" s="180"/>
      <c r="N36" s="180"/>
      <c r="O36" s="181"/>
      <c r="P36" s="181"/>
      <c r="Q36" s="181"/>
      <c r="R36" s="205"/>
      <c r="S36" s="205"/>
      <c r="T36" s="183"/>
      <c r="BP36" s="179"/>
      <c r="BQ36" s="179"/>
      <c r="BR36" s="179"/>
      <c r="BS36" s="179"/>
      <c r="BT36" s="179"/>
      <c r="BU36" s="179"/>
      <c r="BV36" s="179"/>
      <c r="BW36" s="179"/>
      <c r="BX36" s="179"/>
      <c r="BY36" s="179"/>
      <c r="BZ36" s="179"/>
      <c r="CA36" s="179"/>
      <c r="CB36" s="179"/>
      <c r="CC36" s="179"/>
      <c r="CD36" s="179"/>
    </row>
    <row r="37" spans="1:119" ht="12.95" customHeight="1" x14ac:dyDescent="0.2">
      <c r="A37" s="182"/>
      <c r="B37" s="206"/>
      <c r="C37" s="206"/>
      <c r="D37" s="208"/>
      <c r="E37" s="207"/>
      <c r="F37" s="204"/>
      <c r="G37" s="184"/>
      <c r="H37" s="188"/>
      <c r="I37" s="202"/>
      <c r="J37" s="180"/>
      <c r="K37" s="181"/>
      <c r="L37" s="186"/>
      <c r="M37" s="180"/>
      <c r="N37" s="180"/>
      <c r="O37" s="181"/>
      <c r="P37" s="181"/>
      <c r="Q37" s="181"/>
      <c r="R37" s="205"/>
      <c r="S37" s="205"/>
      <c r="T37" s="183"/>
      <c r="BP37" s="179"/>
      <c r="BQ37" s="179"/>
      <c r="BR37" s="179"/>
      <c r="BS37" s="179"/>
      <c r="BT37" s="179"/>
      <c r="BU37" s="179"/>
      <c r="BV37" s="179"/>
      <c r="BW37" s="179"/>
      <c r="BX37" s="179"/>
      <c r="BY37" s="179"/>
      <c r="BZ37" s="179"/>
      <c r="CA37" s="179"/>
      <c r="CB37" s="179"/>
      <c r="CC37" s="179"/>
      <c r="CD37" s="179"/>
    </row>
    <row r="38" spans="1:119" ht="12.95" customHeight="1" x14ac:dyDescent="0.2">
      <c r="A38" s="182"/>
      <c r="B38" s="206"/>
      <c r="C38" s="206"/>
      <c r="D38" s="208"/>
      <c r="E38" s="207"/>
      <c r="F38" s="204"/>
      <c r="G38" s="184"/>
      <c r="H38" s="188"/>
      <c r="I38" s="203"/>
      <c r="J38" s="180"/>
      <c r="K38" s="181"/>
      <c r="L38" s="187"/>
      <c r="M38" s="180"/>
      <c r="N38" s="180"/>
      <c r="O38" s="181"/>
      <c r="P38" s="181"/>
      <c r="Q38" s="181"/>
      <c r="R38" s="205"/>
      <c r="S38" s="205"/>
      <c r="T38" s="183"/>
      <c r="BP38" s="179"/>
      <c r="BQ38" s="179"/>
      <c r="BR38" s="179"/>
      <c r="BS38" s="179"/>
      <c r="BT38" s="179"/>
      <c r="BU38" s="179"/>
      <c r="BV38" s="179"/>
      <c r="BW38" s="179"/>
      <c r="BX38" s="179"/>
      <c r="BY38" s="179"/>
      <c r="BZ38" s="179"/>
      <c r="CA38" s="179"/>
      <c r="CB38" s="179"/>
      <c r="CC38" s="179"/>
      <c r="CD38" s="179"/>
    </row>
    <row r="39" spans="1:119" s="25" customFormat="1" ht="12.95" customHeight="1" x14ac:dyDescent="0.2">
      <c r="A39" s="182">
        <v>9</v>
      </c>
      <c r="B39" s="206" t="str">
        <f>IF('ILU INICIAL'!B41="","",'ILU INICIAL'!B41)</f>
        <v/>
      </c>
      <c r="C39" s="206" t="str">
        <f>IF('ILU INICIAL'!C41="","",'ILU INICIAL'!C41)</f>
        <v/>
      </c>
      <c r="D39" s="208" t="str">
        <f>IF('ILU INICIAL'!D41="","",'ILU INICIAL'!D41)</f>
        <v/>
      </c>
      <c r="E39" s="207"/>
      <c r="F39" s="204"/>
      <c r="G39" s="184"/>
      <c r="H39" s="188"/>
      <c r="I39" s="201"/>
      <c r="J39" s="180"/>
      <c r="K39" s="181" t="str">
        <f t="shared" ref="K39" si="21">IF(G39="","",J39/G39)</f>
        <v/>
      </c>
      <c r="L39" s="185"/>
      <c r="M39" s="180"/>
      <c r="N39" s="180"/>
      <c r="O39" s="181" t="str">
        <f t="shared" ref="O39" si="22">IF(B39="","",C39*F39*J39)</f>
        <v/>
      </c>
      <c r="P39" s="181" t="str">
        <f t="shared" ref="P39" si="23">IF(B39="","",((1+H39)*C39*G39*F39))</f>
        <v/>
      </c>
      <c r="Q39" s="181" t="str">
        <f>IF(B39="","",N39*(P39/1000))</f>
        <v/>
      </c>
      <c r="R39" s="205" t="str">
        <f>IF(B39="","",'ILU FINAL'!N39/'ILU INICIAL'!M41-1)</f>
        <v/>
      </c>
      <c r="S39" s="205" t="str">
        <f>IF(B39="","",'ILU FINAL'!O39/'ILU INICIAL'!N41-1)</f>
        <v/>
      </c>
      <c r="T39" s="183"/>
      <c r="BP39" s="179" t="str">
        <f>IF(B39="","",IF(#REF!="","",IF(#REF!&gt;0.25,"Revisar","Ok")))</f>
        <v/>
      </c>
      <c r="BQ39" s="179" t="str">
        <f>IF(B39="","",IF(#REF!="","",IF(#REF!&gt;8760,"Incoherente",IF(#REF!&gt;5000,"Revisar","Ok"))))</f>
        <v/>
      </c>
      <c r="BR39" s="179" t="str">
        <f>IF(B39="","",IF(H39="","",IF(H39&gt;0.25,"Revisar","Ok")))</f>
        <v/>
      </c>
      <c r="BS39" s="179" t="str">
        <f>IF(B39="","",IF(N39="","",IF(N39&gt;8760,"Incoherente",IF(N39&gt;5000,"Revisar","Ok"))))</f>
        <v/>
      </c>
      <c r="BT39" s="179" t="str">
        <f>IF(B39="","",IF(N39=#REF!,"Ok","Revisar"))</f>
        <v/>
      </c>
      <c r="BU39" s="179" t="str">
        <f>IF(B39="","",IF(#REF!="","",LOOKUP(#REF!,Esixencias,#REF!)))</f>
        <v/>
      </c>
      <c r="BV39" s="179" t="str">
        <f>IF(B39="","",IF(#REF!&lt;BU39,"Revisar","Ok"))</f>
        <v/>
      </c>
      <c r="BW39" s="179" t="str">
        <f>IF(B39="","",IF(#REF!&lt;#REF!,"Revisar","Ok"))</f>
        <v/>
      </c>
      <c r="BX39" s="179" t="str">
        <f>IF(B39="","",IF(#REF!&gt;#REF!,"Revisar","Ok"))</f>
        <v/>
      </c>
      <c r="BY39" s="179" t="str">
        <f>IF(B39="","",IF(#REF!&lt;#REF!,"Revisar","Ok"))</f>
        <v/>
      </c>
      <c r="BZ39" s="179" t="str">
        <f>IF(B39="","",IF(#REF!&gt;#REF!,"Revisar","Ok"))</f>
        <v/>
      </c>
      <c r="CA39" s="179" t="str">
        <f>IF(B39="","",IF(#REF!&gt;#REF!,"Revisar","Ok"))</f>
        <v/>
      </c>
      <c r="CB39" s="179" t="str">
        <f>IF(B39="","",IF(#REF!="","",IF(#REF!="Cumpre","Ok",IF(#REF!="Non Cumpre","Non","Revisar"))))</f>
        <v/>
      </c>
      <c r="CC39" s="179" t="str">
        <f>IF(B39="","",IF(#REF!="","",IF(#REF!="Cumpre","Ok",IF(#REF!="Non Cumpre","Non","Revisar"))))</f>
        <v/>
      </c>
      <c r="CD39" s="179" t="str">
        <f>IF(B39="","",IF(#REF!="","",IF(#REF!="Cumpre","Ok",IF(#REF!="Non Cumpre","Non","Revisar"))))</f>
        <v/>
      </c>
      <c r="DA39" s="26"/>
      <c r="DB39" s="26"/>
      <c r="DC39" s="26"/>
      <c r="DD39" s="26"/>
      <c r="DE39" s="26"/>
      <c r="DF39" s="26"/>
      <c r="DG39" s="26"/>
      <c r="DH39" s="26"/>
      <c r="DI39" s="26"/>
      <c r="DJ39" s="26"/>
      <c r="DK39" s="26"/>
      <c r="DL39" s="26"/>
      <c r="DM39" s="26"/>
      <c r="DN39" s="26"/>
      <c r="DO39" s="26"/>
    </row>
    <row r="40" spans="1:119" ht="12.95" customHeight="1" x14ac:dyDescent="0.2">
      <c r="A40" s="182"/>
      <c r="B40" s="206"/>
      <c r="C40" s="206"/>
      <c r="D40" s="208"/>
      <c r="E40" s="207"/>
      <c r="F40" s="204"/>
      <c r="G40" s="184"/>
      <c r="H40" s="188"/>
      <c r="I40" s="202"/>
      <c r="J40" s="180"/>
      <c r="K40" s="181"/>
      <c r="L40" s="186"/>
      <c r="M40" s="180"/>
      <c r="N40" s="180"/>
      <c r="O40" s="181"/>
      <c r="P40" s="181"/>
      <c r="Q40" s="181"/>
      <c r="R40" s="205"/>
      <c r="S40" s="205"/>
      <c r="T40" s="183"/>
      <c r="BP40" s="179"/>
      <c r="BQ40" s="179"/>
      <c r="BR40" s="179"/>
      <c r="BS40" s="179"/>
      <c r="BT40" s="179"/>
      <c r="BU40" s="179"/>
      <c r="BV40" s="179"/>
      <c r="BW40" s="179"/>
      <c r="BX40" s="179"/>
      <c r="BY40" s="179"/>
      <c r="BZ40" s="179"/>
      <c r="CA40" s="179"/>
      <c r="CB40" s="179"/>
      <c r="CC40" s="179"/>
      <c r="CD40" s="179"/>
    </row>
    <row r="41" spans="1:119" ht="12.95" customHeight="1" x14ac:dyDescent="0.2">
      <c r="A41" s="182"/>
      <c r="B41" s="206"/>
      <c r="C41" s="206"/>
      <c r="D41" s="208"/>
      <c r="E41" s="207"/>
      <c r="F41" s="204"/>
      <c r="G41" s="184"/>
      <c r="H41" s="188"/>
      <c r="I41" s="202"/>
      <c r="J41" s="180"/>
      <c r="K41" s="181"/>
      <c r="L41" s="186"/>
      <c r="M41" s="180"/>
      <c r="N41" s="180"/>
      <c r="O41" s="181"/>
      <c r="P41" s="181"/>
      <c r="Q41" s="181"/>
      <c r="R41" s="205"/>
      <c r="S41" s="205"/>
      <c r="T41" s="183"/>
      <c r="BP41" s="179"/>
      <c r="BQ41" s="179"/>
      <c r="BR41" s="179"/>
      <c r="BS41" s="179"/>
      <c r="BT41" s="179"/>
      <c r="BU41" s="179"/>
      <c r="BV41" s="179"/>
      <c r="BW41" s="179"/>
      <c r="BX41" s="179"/>
      <c r="BY41" s="179"/>
      <c r="BZ41" s="179"/>
      <c r="CA41" s="179"/>
      <c r="CB41" s="179"/>
      <c r="CC41" s="179"/>
      <c r="CD41" s="179"/>
    </row>
    <row r="42" spans="1:119" ht="12.95" customHeight="1" x14ac:dyDescent="0.2">
      <c r="A42" s="182"/>
      <c r="B42" s="206"/>
      <c r="C42" s="206"/>
      <c r="D42" s="208"/>
      <c r="E42" s="207"/>
      <c r="F42" s="204"/>
      <c r="G42" s="184"/>
      <c r="H42" s="188"/>
      <c r="I42" s="203"/>
      <c r="J42" s="180"/>
      <c r="K42" s="181"/>
      <c r="L42" s="187"/>
      <c r="M42" s="180"/>
      <c r="N42" s="180"/>
      <c r="O42" s="181"/>
      <c r="P42" s="181"/>
      <c r="Q42" s="181"/>
      <c r="R42" s="205"/>
      <c r="S42" s="205"/>
      <c r="T42" s="183"/>
      <c r="BP42" s="179"/>
      <c r="BQ42" s="179"/>
      <c r="BR42" s="179"/>
      <c r="BS42" s="179"/>
      <c r="BT42" s="179"/>
      <c r="BU42" s="179"/>
      <c r="BV42" s="179"/>
      <c r="BW42" s="179"/>
      <c r="BX42" s="179"/>
      <c r="BY42" s="179"/>
      <c r="BZ42" s="179"/>
      <c r="CA42" s="179"/>
      <c r="CB42" s="179"/>
      <c r="CC42" s="179"/>
      <c r="CD42" s="179"/>
    </row>
    <row r="43" spans="1:119" s="25" customFormat="1" ht="12.95" customHeight="1" x14ac:dyDescent="0.2">
      <c r="A43" s="182">
        <v>10</v>
      </c>
      <c r="B43" s="206" t="str">
        <f>IF('ILU INICIAL'!B45="","",'ILU INICIAL'!B45)</f>
        <v/>
      </c>
      <c r="C43" s="206" t="str">
        <f>IF('ILU INICIAL'!C45="","",'ILU INICIAL'!C45)</f>
        <v/>
      </c>
      <c r="D43" s="208" t="str">
        <f>IF('ILU INICIAL'!D45="","",'ILU INICIAL'!D45)</f>
        <v/>
      </c>
      <c r="E43" s="207"/>
      <c r="F43" s="204"/>
      <c r="G43" s="184"/>
      <c r="H43" s="188"/>
      <c r="I43" s="201"/>
      <c r="J43" s="180"/>
      <c r="K43" s="181" t="str">
        <f t="shared" ref="K43" si="24">IF(G43="","",J43/G43)</f>
        <v/>
      </c>
      <c r="L43" s="185"/>
      <c r="M43" s="180"/>
      <c r="N43" s="180"/>
      <c r="O43" s="181" t="str">
        <f t="shared" ref="O43" si="25">IF(B43="","",C43*F43*J43)</f>
        <v/>
      </c>
      <c r="P43" s="181" t="str">
        <f t="shared" ref="P43" si="26">IF(B43="","",((1+H43)*C43*G43*F43))</f>
        <v/>
      </c>
      <c r="Q43" s="181" t="str">
        <f>IF(B43="","",N43*(P43/1000))</f>
        <v/>
      </c>
      <c r="R43" s="205" t="str">
        <f>IF(B43="","",'ILU FINAL'!N43/'ILU INICIAL'!M45-1)</f>
        <v/>
      </c>
      <c r="S43" s="205" t="str">
        <f>IF(B43="","",'ILU FINAL'!O43/'ILU INICIAL'!N45-1)</f>
        <v/>
      </c>
      <c r="T43" s="183"/>
      <c r="BP43" s="179" t="str">
        <f>IF(B43="","",IF(#REF!="","",IF(#REF!&gt;0.25,"Revisar","Ok")))</f>
        <v/>
      </c>
      <c r="BQ43" s="179" t="str">
        <f>IF(B43="","",IF(#REF!="","",IF(#REF!&gt;8760,"Incoherente",IF(#REF!&gt;5000,"Revisar","Ok"))))</f>
        <v/>
      </c>
      <c r="BR43" s="179" t="str">
        <f>IF(B43="","",IF(H43="","",IF(H43&gt;0.25,"Revisar","Ok")))</f>
        <v/>
      </c>
      <c r="BS43" s="179" t="str">
        <f>IF(B43="","",IF(N43="","",IF(N43&gt;8760,"Incoherente",IF(N43&gt;5000,"Revisar","Ok"))))</f>
        <v/>
      </c>
      <c r="BT43" s="179" t="str">
        <f>IF(B43="","",IF(N43=#REF!,"Ok","Revisar"))</f>
        <v/>
      </c>
      <c r="BU43" s="179" t="str">
        <f>IF(B43="","",IF(#REF!="","",LOOKUP(#REF!,Esixencias,#REF!)))</f>
        <v/>
      </c>
      <c r="BV43" s="179" t="str">
        <f>IF(B43="","",IF(#REF!&lt;BU43,"Revisar","Ok"))</f>
        <v/>
      </c>
      <c r="BW43" s="179" t="str">
        <f>IF(B43="","",IF(#REF!&lt;#REF!,"Revisar","Ok"))</f>
        <v/>
      </c>
      <c r="BX43" s="179" t="str">
        <f>IF(B43="","",IF(#REF!&gt;#REF!,"Revisar","Ok"))</f>
        <v/>
      </c>
      <c r="BY43" s="179" t="str">
        <f>IF(B43="","",IF(#REF!&lt;#REF!,"Revisar","Ok"))</f>
        <v/>
      </c>
      <c r="BZ43" s="179" t="str">
        <f>IF(B43="","",IF(#REF!&gt;#REF!,"Revisar","Ok"))</f>
        <v/>
      </c>
      <c r="CA43" s="179" t="str">
        <f>IF(B43="","",IF(#REF!&gt;#REF!,"Revisar","Ok"))</f>
        <v/>
      </c>
      <c r="CB43" s="179" t="str">
        <f>IF(B43="","",IF(#REF!="","",IF(#REF!="Cumpre","Ok",IF(#REF!="Non Cumpre","Non","Revisar"))))</f>
        <v/>
      </c>
      <c r="CC43" s="179" t="str">
        <f>IF(B43="","",IF(#REF!="","",IF(#REF!="Cumpre","Ok",IF(#REF!="Non Cumpre","Non","Revisar"))))</f>
        <v/>
      </c>
      <c r="CD43" s="179" t="str">
        <f>IF(B43="","",IF(#REF!="","",IF(#REF!="Cumpre","Ok",IF(#REF!="Non Cumpre","Non","Revisar"))))</f>
        <v/>
      </c>
      <c r="DA43" s="26"/>
      <c r="DB43" s="26"/>
      <c r="DC43" s="26"/>
      <c r="DD43" s="26"/>
      <c r="DE43" s="26"/>
      <c r="DF43" s="26"/>
      <c r="DG43" s="26"/>
      <c r="DH43" s="26"/>
      <c r="DI43" s="26"/>
      <c r="DJ43" s="26"/>
      <c r="DK43" s="26"/>
      <c r="DL43" s="26"/>
      <c r="DM43" s="26"/>
      <c r="DN43" s="26"/>
      <c r="DO43" s="26"/>
    </row>
    <row r="44" spans="1:119" ht="12.95" customHeight="1" x14ac:dyDescent="0.2">
      <c r="A44" s="182"/>
      <c r="B44" s="206"/>
      <c r="C44" s="206"/>
      <c r="D44" s="208"/>
      <c r="E44" s="207"/>
      <c r="F44" s="204"/>
      <c r="G44" s="184"/>
      <c r="H44" s="188"/>
      <c r="I44" s="202"/>
      <c r="J44" s="180"/>
      <c r="K44" s="181"/>
      <c r="L44" s="186"/>
      <c r="M44" s="180"/>
      <c r="N44" s="180"/>
      <c r="O44" s="181"/>
      <c r="P44" s="181"/>
      <c r="Q44" s="181"/>
      <c r="R44" s="205"/>
      <c r="S44" s="205"/>
      <c r="T44" s="183"/>
      <c r="BP44" s="179"/>
      <c r="BQ44" s="179"/>
      <c r="BR44" s="179"/>
      <c r="BS44" s="179"/>
      <c r="BT44" s="179"/>
      <c r="BU44" s="179"/>
      <c r="BV44" s="179"/>
      <c r="BW44" s="179"/>
      <c r="BX44" s="179"/>
      <c r="BY44" s="179"/>
      <c r="BZ44" s="179"/>
      <c r="CA44" s="179"/>
      <c r="CB44" s="179"/>
      <c r="CC44" s="179"/>
      <c r="CD44" s="179"/>
    </row>
    <row r="45" spans="1:119" ht="12.95" customHeight="1" x14ac:dyDescent="0.2">
      <c r="A45" s="182"/>
      <c r="B45" s="206"/>
      <c r="C45" s="206"/>
      <c r="D45" s="208"/>
      <c r="E45" s="207"/>
      <c r="F45" s="204"/>
      <c r="G45" s="184"/>
      <c r="H45" s="188"/>
      <c r="I45" s="202"/>
      <c r="J45" s="180"/>
      <c r="K45" s="181"/>
      <c r="L45" s="186"/>
      <c r="M45" s="180"/>
      <c r="N45" s="180"/>
      <c r="O45" s="181"/>
      <c r="P45" s="181"/>
      <c r="Q45" s="181"/>
      <c r="R45" s="205"/>
      <c r="S45" s="205"/>
      <c r="T45" s="183"/>
      <c r="BP45" s="179"/>
      <c r="BQ45" s="179"/>
      <c r="BR45" s="179"/>
      <c r="BS45" s="179"/>
      <c r="BT45" s="179"/>
      <c r="BU45" s="179"/>
      <c r="BV45" s="179"/>
      <c r="BW45" s="179"/>
      <c r="BX45" s="179"/>
      <c r="BY45" s="179"/>
      <c r="BZ45" s="179"/>
      <c r="CA45" s="179"/>
      <c r="CB45" s="179"/>
      <c r="CC45" s="179"/>
      <c r="CD45" s="179"/>
    </row>
    <row r="46" spans="1:119" ht="12.95" customHeight="1" x14ac:dyDescent="0.2">
      <c r="A46" s="182"/>
      <c r="B46" s="206"/>
      <c r="C46" s="206"/>
      <c r="D46" s="208"/>
      <c r="E46" s="207"/>
      <c r="F46" s="204"/>
      <c r="G46" s="184"/>
      <c r="H46" s="188"/>
      <c r="I46" s="203"/>
      <c r="J46" s="180"/>
      <c r="K46" s="181"/>
      <c r="L46" s="187"/>
      <c r="M46" s="180"/>
      <c r="N46" s="180"/>
      <c r="O46" s="181"/>
      <c r="P46" s="181"/>
      <c r="Q46" s="181"/>
      <c r="R46" s="205"/>
      <c r="S46" s="205"/>
      <c r="T46" s="183"/>
      <c r="BP46" s="179"/>
      <c r="BQ46" s="179"/>
      <c r="BR46" s="179"/>
      <c r="BS46" s="179"/>
      <c r="BT46" s="179"/>
      <c r="BU46" s="179"/>
      <c r="BV46" s="179"/>
      <c r="BW46" s="179"/>
      <c r="BX46" s="179"/>
      <c r="BY46" s="179"/>
      <c r="BZ46" s="179"/>
      <c r="CA46" s="179"/>
      <c r="CB46" s="179"/>
      <c r="CC46" s="179"/>
      <c r="CD46" s="179"/>
    </row>
    <row r="47" spans="1:119" s="25" customFormat="1" ht="12.95" customHeight="1" x14ac:dyDescent="0.2">
      <c r="A47" s="182">
        <v>11</v>
      </c>
      <c r="B47" s="206" t="str">
        <f>IF('ILU INICIAL'!B49="","",'ILU INICIAL'!B49)</f>
        <v/>
      </c>
      <c r="C47" s="206" t="str">
        <f>IF('ILU INICIAL'!C49="","",'ILU INICIAL'!C49)</f>
        <v/>
      </c>
      <c r="D47" s="208" t="str">
        <f>IF('ILU INICIAL'!D49="","",'ILU INICIAL'!D49)</f>
        <v/>
      </c>
      <c r="E47" s="207"/>
      <c r="F47" s="204"/>
      <c r="G47" s="184"/>
      <c r="H47" s="188"/>
      <c r="I47" s="201"/>
      <c r="J47" s="180"/>
      <c r="K47" s="181" t="str">
        <f t="shared" ref="K47" si="27">IF(G47="","",J47/G47)</f>
        <v/>
      </c>
      <c r="L47" s="185"/>
      <c r="M47" s="180"/>
      <c r="N47" s="180"/>
      <c r="O47" s="181" t="str">
        <f t="shared" ref="O47" si="28">IF(B47="","",C47*F47*J47)</f>
        <v/>
      </c>
      <c r="P47" s="181" t="str">
        <f t="shared" ref="P47" si="29">IF(B47="","",((1+H47)*C47*G47*F47))</f>
        <v/>
      </c>
      <c r="Q47" s="181" t="str">
        <f>IF(B47="","",N47*(P47/1000))</f>
        <v/>
      </c>
      <c r="R47" s="205" t="str">
        <f>IF(B47="","",'ILU FINAL'!N47/'ILU INICIAL'!M49-1)</f>
        <v/>
      </c>
      <c r="S47" s="205" t="str">
        <f>IF(B47="","",'ILU FINAL'!O47/'ILU INICIAL'!N49-1)</f>
        <v/>
      </c>
      <c r="T47" s="183"/>
      <c r="BP47" s="179" t="str">
        <f>IF(B47="","",IF(#REF!="","",IF(#REF!&gt;0.25,"Revisar","Ok")))</f>
        <v/>
      </c>
      <c r="BQ47" s="179" t="str">
        <f>IF(B47="","",IF(#REF!="","",IF(#REF!&gt;8760,"Incoherente",IF(#REF!&gt;5000,"Revisar","Ok"))))</f>
        <v/>
      </c>
      <c r="BR47" s="179" t="str">
        <f>IF(B47="","",IF(H47="","",IF(H47&gt;0.25,"Revisar","Ok")))</f>
        <v/>
      </c>
      <c r="BS47" s="179" t="str">
        <f>IF(B47="","",IF(N47="","",IF(N47&gt;8760,"Incoherente",IF(N47&gt;5000,"Revisar","Ok"))))</f>
        <v/>
      </c>
      <c r="BT47" s="179" t="str">
        <f>IF(B47="","",IF(N47=#REF!,"Ok","Revisar"))</f>
        <v/>
      </c>
      <c r="BU47" s="179" t="str">
        <f>IF(B47="","",IF(#REF!="","",LOOKUP(#REF!,Esixencias,#REF!)))</f>
        <v/>
      </c>
      <c r="BV47" s="179" t="str">
        <f>IF(B47="","",IF(#REF!&lt;BU47,"Revisar","Ok"))</f>
        <v/>
      </c>
      <c r="BW47" s="179" t="str">
        <f>IF(B47="","",IF(#REF!&lt;#REF!,"Revisar","Ok"))</f>
        <v/>
      </c>
      <c r="BX47" s="179" t="str">
        <f>IF(B47="","",IF(#REF!&gt;#REF!,"Revisar","Ok"))</f>
        <v/>
      </c>
      <c r="BY47" s="179" t="str">
        <f>IF(B47="","",IF(#REF!&lt;#REF!,"Revisar","Ok"))</f>
        <v/>
      </c>
      <c r="BZ47" s="179" t="str">
        <f>IF(B47="","",IF(#REF!&gt;#REF!,"Revisar","Ok"))</f>
        <v/>
      </c>
      <c r="CA47" s="179" t="str">
        <f>IF(B47="","",IF(#REF!&gt;#REF!,"Revisar","Ok"))</f>
        <v/>
      </c>
      <c r="CB47" s="179" t="str">
        <f>IF(B47="","",IF(#REF!="","",IF(#REF!="Cumpre","Ok",IF(#REF!="Non Cumpre","Non","Revisar"))))</f>
        <v/>
      </c>
      <c r="CC47" s="179" t="str">
        <f>IF(B47="","",IF(#REF!="","",IF(#REF!="Cumpre","Ok",IF(#REF!="Non Cumpre","Non","Revisar"))))</f>
        <v/>
      </c>
      <c r="CD47" s="179" t="str">
        <f>IF(B47="","",IF(#REF!="","",IF(#REF!="Cumpre","Ok",IF(#REF!="Non Cumpre","Non","Revisar"))))</f>
        <v/>
      </c>
      <c r="DA47" s="26"/>
      <c r="DB47" s="26"/>
      <c r="DC47" s="26"/>
      <c r="DD47" s="26"/>
      <c r="DE47" s="26"/>
      <c r="DF47" s="26"/>
      <c r="DG47" s="26"/>
      <c r="DH47" s="26"/>
      <c r="DI47" s="26"/>
      <c r="DJ47" s="26"/>
      <c r="DK47" s="26"/>
      <c r="DL47" s="26"/>
      <c r="DM47" s="26"/>
      <c r="DN47" s="26"/>
      <c r="DO47" s="26"/>
    </row>
    <row r="48" spans="1:119" ht="12.95" customHeight="1" x14ac:dyDescent="0.2">
      <c r="A48" s="182"/>
      <c r="B48" s="206"/>
      <c r="C48" s="206"/>
      <c r="D48" s="208"/>
      <c r="E48" s="207"/>
      <c r="F48" s="204"/>
      <c r="G48" s="184"/>
      <c r="H48" s="188"/>
      <c r="I48" s="202"/>
      <c r="J48" s="180"/>
      <c r="K48" s="181"/>
      <c r="L48" s="186"/>
      <c r="M48" s="180"/>
      <c r="N48" s="180"/>
      <c r="O48" s="181"/>
      <c r="P48" s="181"/>
      <c r="Q48" s="181"/>
      <c r="R48" s="205"/>
      <c r="S48" s="205"/>
      <c r="T48" s="183"/>
      <c r="BP48" s="179"/>
      <c r="BQ48" s="179"/>
      <c r="BR48" s="179"/>
      <c r="BS48" s="179"/>
      <c r="BT48" s="179"/>
      <c r="BU48" s="179"/>
      <c r="BV48" s="179"/>
      <c r="BW48" s="179"/>
      <c r="BX48" s="179"/>
      <c r="BY48" s="179"/>
      <c r="BZ48" s="179"/>
      <c r="CA48" s="179"/>
      <c r="CB48" s="179"/>
      <c r="CC48" s="179"/>
      <c r="CD48" s="179"/>
    </row>
    <row r="49" spans="1:119" ht="12.95" customHeight="1" x14ac:dyDescent="0.2">
      <c r="A49" s="182"/>
      <c r="B49" s="206"/>
      <c r="C49" s="206"/>
      <c r="D49" s="208"/>
      <c r="E49" s="207"/>
      <c r="F49" s="204"/>
      <c r="G49" s="184"/>
      <c r="H49" s="188"/>
      <c r="I49" s="202"/>
      <c r="J49" s="180"/>
      <c r="K49" s="181"/>
      <c r="L49" s="186"/>
      <c r="M49" s="180"/>
      <c r="N49" s="180"/>
      <c r="O49" s="181"/>
      <c r="P49" s="181"/>
      <c r="Q49" s="181"/>
      <c r="R49" s="205"/>
      <c r="S49" s="205"/>
      <c r="T49" s="183"/>
      <c r="BP49" s="179"/>
      <c r="BQ49" s="179"/>
      <c r="BR49" s="179"/>
      <c r="BS49" s="179"/>
      <c r="BT49" s="179"/>
      <c r="BU49" s="179"/>
      <c r="BV49" s="179"/>
      <c r="BW49" s="179"/>
      <c r="BX49" s="179"/>
      <c r="BY49" s="179"/>
      <c r="BZ49" s="179"/>
      <c r="CA49" s="179"/>
      <c r="CB49" s="179"/>
      <c r="CC49" s="179"/>
      <c r="CD49" s="179"/>
    </row>
    <row r="50" spans="1:119" ht="12.95" customHeight="1" x14ac:dyDescent="0.2">
      <c r="A50" s="182"/>
      <c r="B50" s="206"/>
      <c r="C50" s="206"/>
      <c r="D50" s="208"/>
      <c r="E50" s="207"/>
      <c r="F50" s="204"/>
      <c r="G50" s="184"/>
      <c r="H50" s="188"/>
      <c r="I50" s="203"/>
      <c r="J50" s="180"/>
      <c r="K50" s="181"/>
      <c r="L50" s="187"/>
      <c r="M50" s="180"/>
      <c r="N50" s="180"/>
      <c r="O50" s="181"/>
      <c r="P50" s="181"/>
      <c r="Q50" s="181"/>
      <c r="R50" s="205"/>
      <c r="S50" s="205"/>
      <c r="T50" s="183"/>
      <c r="BP50" s="179"/>
      <c r="BQ50" s="179"/>
      <c r="BR50" s="179"/>
      <c r="BS50" s="179"/>
      <c r="BT50" s="179"/>
      <c r="BU50" s="179"/>
      <c r="BV50" s="179"/>
      <c r="BW50" s="179"/>
      <c r="BX50" s="179"/>
      <c r="BY50" s="179"/>
      <c r="BZ50" s="179"/>
      <c r="CA50" s="179"/>
      <c r="CB50" s="179"/>
      <c r="CC50" s="179"/>
      <c r="CD50" s="179"/>
    </row>
    <row r="51" spans="1:119" s="25" customFormat="1" ht="12.95" customHeight="1" x14ac:dyDescent="0.2">
      <c r="A51" s="182">
        <v>12</v>
      </c>
      <c r="B51" s="206" t="str">
        <f>IF('ILU INICIAL'!B53="","",'ILU INICIAL'!B53)</f>
        <v/>
      </c>
      <c r="C51" s="206" t="str">
        <f>IF('ILU INICIAL'!C53="","",'ILU INICIAL'!C53)</f>
        <v/>
      </c>
      <c r="D51" s="208" t="str">
        <f>IF('ILU INICIAL'!D53="","",'ILU INICIAL'!D53)</f>
        <v/>
      </c>
      <c r="E51" s="207"/>
      <c r="F51" s="204"/>
      <c r="G51" s="184"/>
      <c r="H51" s="188"/>
      <c r="I51" s="201"/>
      <c r="J51" s="180"/>
      <c r="K51" s="181" t="str">
        <f t="shared" ref="K51" si="30">IF(G51="","",J51/G51)</f>
        <v/>
      </c>
      <c r="L51" s="185"/>
      <c r="M51" s="180"/>
      <c r="N51" s="180"/>
      <c r="O51" s="181" t="str">
        <f t="shared" ref="O51" si="31">IF(B51="","",C51*F51*J51)</f>
        <v/>
      </c>
      <c r="P51" s="181" t="str">
        <f t="shared" ref="P51" si="32">IF(B51="","",((1+H51)*C51*G51*F51))</f>
        <v/>
      </c>
      <c r="Q51" s="181" t="str">
        <f>IF(B51="","",N51*(P51/1000))</f>
        <v/>
      </c>
      <c r="R51" s="205" t="str">
        <f>IF(B51="","",'ILU FINAL'!N51/'ILU INICIAL'!M53-1)</f>
        <v/>
      </c>
      <c r="S51" s="205" t="str">
        <f>IF(B51="","",'ILU FINAL'!O51/'ILU INICIAL'!N53-1)</f>
        <v/>
      </c>
      <c r="T51" s="183"/>
      <c r="BP51" s="179" t="str">
        <f>IF(B51="","",IF(#REF!="","",IF(#REF!&gt;0.25,"Revisar","Ok")))</f>
        <v/>
      </c>
      <c r="BQ51" s="179" t="str">
        <f>IF(B51="","",IF(#REF!="","",IF(#REF!&gt;8760,"Incoherente",IF(#REF!&gt;5000,"Revisar","Ok"))))</f>
        <v/>
      </c>
      <c r="BR51" s="179" t="str">
        <f>IF(B51="","",IF(H51="","",IF(H51&gt;0.25,"Revisar","Ok")))</f>
        <v/>
      </c>
      <c r="BS51" s="179" t="str">
        <f>IF(B51="","",IF(N51="","",IF(N51&gt;8760,"Incoherente",IF(N51&gt;5000,"Revisar","Ok"))))</f>
        <v/>
      </c>
      <c r="BT51" s="179" t="str">
        <f>IF(B51="","",IF(N51=#REF!,"Ok","Revisar"))</f>
        <v/>
      </c>
      <c r="BU51" s="179" t="str">
        <f>IF(B51="","",IF(#REF!="","",LOOKUP(#REF!,Esixencias,#REF!)))</f>
        <v/>
      </c>
      <c r="BV51" s="179" t="str">
        <f>IF(B51="","",IF(#REF!&lt;BU51,"Revisar","Ok"))</f>
        <v/>
      </c>
      <c r="BW51" s="179" t="str">
        <f>IF(B51="","",IF(#REF!&lt;#REF!,"Revisar","Ok"))</f>
        <v/>
      </c>
      <c r="BX51" s="179" t="str">
        <f>IF(B51="","",IF(#REF!&gt;#REF!,"Revisar","Ok"))</f>
        <v/>
      </c>
      <c r="BY51" s="179" t="str">
        <f>IF(B51="","",IF(#REF!&lt;#REF!,"Revisar","Ok"))</f>
        <v/>
      </c>
      <c r="BZ51" s="179" t="str">
        <f>IF(B51="","",IF(#REF!&gt;#REF!,"Revisar","Ok"))</f>
        <v/>
      </c>
      <c r="CA51" s="179" t="str">
        <f>IF(B51="","",IF(#REF!&gt;#REF!,"Revisar","Ok"))</f>
        <v/>
      </c>
      <c r="CB51" s="179" t="str">
        <f>IF(B51="","",IF(#REF!="","",IF(#REF!="Cumpre","Ok",IF(#REF!="Non Cumpre","Non","Revisar"))))</f>
        <v/>
      </c>
      <c r="CC51" s="179" t="str">
        <f>IF(B51="","",IF(#REF!="","",IF(#REF!="Cumpre","Ok",IF(#REF!="Non Cumpre","Non","Revisar"))))</f>
        <v/>
      </c>
      <c r="CD51" s="179" t="str">
        <f>IF(B51="","",IF(#REF!="","",IF(#REF!="Cumpre","Ok",IF(#REF!="Non Cumpre","Non","Revisar"))))</f>
        <v/>
      </c>
      <c r="DA51" s="26"/>
      <c r="DB51" s="26"/>
      <c r="DC51" s="26"/>
      <c r="DD51" s="26"/>
      <c r="DE51" s="26"/>
      <c r="DF51" s="26"/>
      <c r="DG51" s="26"/>
      <c r="DH51" s="26"/>
      <c r="DI51" s="26"/>
      <c r="DJ51" s="26"/>
      <c r="DK51" s="26"/>
      <c r="DL51" s="26"/>
      <c r="DM51" s="26"/>
      <c r="DN51" s="26"/>
      <c r="DO51" s="26"/>
    </row>
    <row r="52" spans="1:119" ht="12.95" customHeight="1" x14ac:dyDescent="0.2">
      <c r="A52" s="182"/>
      <c r="B52" s="206"/>
      <c r="C52" s="206"/>
      <c r="D52" s="208"/>
      <c r="E52" s="207"/>
      <c r="F52" s="204"/>
      <c r="G52" s="184"/>
      <c r="H52" s="188"/>
      <c r="I52" s="202"/>
      <c r="J52" s="180"/>
      <c r="K52" s="181"/>
      <c r="L52" s="186"/>
      <c r="M52" s="180"/>
      <c r="N52" s="180"/>
      <c r="O52" s="181"/>
      <c r="P52" s="181"/>
      <c r="Q52" s="181"/>
      <c r="R52" s="205"/>
      <c r="S52" s="205"/>
      <c r="T52" s="183"/>
      <c r="BP52" s="179"/>
      <c r="BQ52" s="179"/>
      <c r="BR52" s="179"/>
      <c r="BS52" s="179"/>
      <c r="BT52" s="179"/>
      <c r="BU52" s="179"/>
      <c r="BV52" s="179"/>
      <c r="BW52" s="179"/>
      <c r="BX52" s="179"/>
      <c r="BY52" s="179"/>
      <c r="BZ52" s="179"/>
      <c r="CA52" s="179"/>
      <c r="CB52" s="179"/>
      <c r="CC52" s="179"/>
      <c r="CD52" s="179"/>
    </row>
    <row r="53" spans="1:119" ht="12.95" customHeight="1" x14ac:dyDescent="0.2">
      <c r="A53" s="182"/>
      <c r="B53" s="206"/>
      <c r="C53" s="206"/>
      <c r="D53" s="208"/>
      <c r="E53" s="207"/>
      <c r="F53" s="204"/>
      <c r="G53" s="184"/>
      <c r="H53" s="188"/>
      <c r="I53" s="202"/>
      <c r="J53" s="180"/>
      <c r="K53" s="181"/>
      <c r="L53" s="186"/>
      <c r="M53" s="180"/>
      <c r="N53" s="180"/>
      <c r="O53" s="181"/>
      <c r="P53" s="181"/>
      <c r="Q53" s="181"/>
      <c r="R53" s="205"/>
      <c r="S53" s="205"/>
      <c r="T53" s="183"/>
      <c r="BP53" s="179"/>
      <c r="BQ53" s="179"/>
      <c r="BR53" s="179"/>
      <c r="BS53" s="179"/>
      <c r="BT53" s="179"/>
      <c r="BU53" s="179"/>
      <c r="BV53" s="179"/>
      <c r="BW53" s="179"/>
      <c r="BX53" s="179"/>
      <c r="BY53" s="179"/>
      <c r="BZ53" s="179"/>
      <c r="CA53" s="179"/>
      <c r="CB53" s="179"/>
      <c r="CC53" s="179"/>
      <c r="CD53" s="179"/>
    </row>
    <row r="54" spans="1:119" ht="12.95" customHeight="1" x14ac:dyDescent="0.2">
      <c r="A54" s="182"/>
      <c r="B54" s="206"/>
      <c r="C54" s="206"/>
      <c r="D54" s="208"/>
      <c r="E54" s="207"/>
      <c r="F54" s="204"/>
      <c r="G54" s="184"/>
      <c r="H54" s="188"/>
      <c r="I54" s="203"/>
      <c r="J54" s="180"/>
      <c r="K54" s="181"/>
      <c r="L54" s="187"/>
      <c r="M54" s="180"/>
      <c r="N54" s="180"/>
      <c r="O54" s="181"/>
      <c r="P54" s="181"/>
      <c r="Q54" s="181"/>
      <c r="R54" s="205"/>
      <c r="S54" s="205"/>
      <c r="T54" s="183"/>
      <c r="BP54" s="179"/>
      <c r="BQ54" s="179"/>
      <c r="BR54" s="179"/>
      <c r="BS54" s="179"/>
      <c r="BT54" s="179"/>
      <c r="BU54" s="179"/>
      <c r="BV54" s="179"/>
      <c r="BW54" s="179"/>
      <c r="BX54" s="179"/>
      <c r="BY54" s="179"/>
      <c r="BZ54" s="179"/>
      <c r="CA54" s="179"/>
      <c r="CB54" s="179"/>
      <c r="CC54" s="179"/>
      <c r="CD54" s="179"/>
    </row>
    <row r="55" spans="1:119" s="25" customFormat="1" ht="12.95" customHeight="1" x14ac:dyDescent="0.2">
      <c r="A55" s="182">
        <v>13</v>
      </c>
      <c r="B55" s="206" t="str">
        <f>IF('ILU INICIAL'!B57="","",'ILU INICIAL'!B57)</f>
        <v/>
      </c>
      <c r="C55" s="206" t="str">
        <f>IF('ILU INICIAL'!C57="","",'ILU INICIAL'!C57)</f>
        <v/>
      </c>
      <c r="D55" s="208" t="str">
        <f>IF('ILU INICIAL'!D57="","",'ILU INICIAL'!D57)</f>
        <v/>
      </c>
      <c r="E55" s="207"/>
      <c r="F55" s="204"/>
      <c r="G55" s="184"/>
      <c r="H55" s="188"/>
      <c r="I55" s="201"/>
      <c r="J55" s="180"/>
      <c r="K55" s="181" t="str">
        <f t="shared" ref="K55" si="33">IF(G55="","",J55/G55)</f>
        <v/>
      </c>
      <c r="L55" s="185"/>
      <c r="M55" s="180"/>
      <c r="N55" s="180"/>
      <c r="O55" s="181" t="str">
        <f t="shared" ref="O55" si="34">IF(B55="","",C55*F55*J55)</f>
        <v/>
      </c>
      <c r="P55" s="181" t="str">
        <f t="shared" ref="P55" si="35">IF(B55="","",((1+H55)*C55*G55*F55))</f>
        <v/>
      </c>
      <c r="Q55" s="181" t="str">
        <f>IF(B55="","",N55*(P55/1000))</f>
        <v/>
      </c>
      <c r="R55" s="205" t="str">
        <f>IF(B55="","",'ILU FINAL'!N55/'ILU INICIAL'!M57-1)</f>
        <v/>
      </c>
      <c r="S55" s="205" t="str">
        <f>IF(B55="","",'ILU FINAL'!O55/'ILU INICIAL'!N57-1)</f>
        <v/>
      </c>
      <c r="T55" s="183"/>
      <c r="BP55" s="179" t="str">
        <f>IF(B55="","",IF(#REF!="","",IF(#REF!&gt;0.25,"Revisar","Ok")))</f>
        <v/>
      </c>
      <c r="BQ55" s="179" t="str">
        <f>IF(B55="","",IF(#REF!="","",IF(#REF!&gt;8760,"Incoherente",IF(#REF!&gt;5000,"Revisar","Ok"))))</f>
        <v/>
      </c>
      <c r="BR55" s="179" t="str">
        <f>IF(B55="","",IF(H55="","",IF(H55&gt;0.25,"Revisar","Ok")))</f>
        <v/>
      </c>
      <c r="BS55" s="179" t="str">
        <f>IF(B55="","",IF(N55="","",IF(N55&gt;8760,"Incoherente",IF(N55&gt;5000,"Revisar","Ok"))))</f>
        <v/>
      </c>
      <c r="BT55" s="179" t="str">
        <f>IF(B55="","",IF(N55=#REF!,"Ok","Revisar"))</f>
        <v/>
      </c>
      <c r="BU55" s="179" t="str">
        <f>IF(B55="","",IF(#REF!="","",LOOKUP(#REF!,Esixencias,#REF!)))</f>
        <v/>
      </c>
      <c r="BV55" s="179" t="str">
        <f>IF(B55="","",IF(#REF!&lt;BU55,"Revisar","Ok"))</f>
        <v/>
      </c>
      <c r="BW55" s="179" t="str">
        <f>IF(B55="","",IF(#REF!&lt;#REF!,"Revisar","Ok"))</f>
        <v/>
      </c>
      <c r="BX55" s="179" t="str">
        <f>IF(B55="","",IF(#REF!&gt;#REF!,"Revisar","Ok"))</f>
        <v/>
      </c>
      <c r="BY55" s="179" t="str">
        <f>IF(B55="","",IF(#REF!&lt;#REF!,"Revisar","Ok"))</f>
        <v/>
      </c>
      <c r="BZ55" s="179" t="str">
        <f>IF(B55="","",IF(#REF!&gt;#REF!,"Revisar","Ok"))</f>
        <v/>
      </c>
      <c r="CA55" s="179" t="str">
        <f>IF(B55="","",IF(#REF!&gt;#REF!,"Revisar","Ok"))</f>
        <v/>
      </c>
      <c r="CB55" s="179" t="str">
        <f>IF(B55="","",IF(#REF!="","",IF(#REF!="Cumpre","Ok",IF(#REF!="Non Cumpre","Non","Revisar"))))</f>
        <v/>
      </c>
      <c r="CC55" s="179" t="str">
        <f>IF(B55="","",IF(#REF!="","",IF(#REF!="Cumpre","Ok",IF(#REF!="Non Cumpre","Non","Revisar"))))</f>
        <v/>
      </c>
      <c r="CD55" s="179" t="str">
        <f>IF(B55="","",IF(#REF!="","",IF(#REF!="Cumpre","Ok",IF(#REF!="Non Cumpre","Non","Revisar"))))</f>
        <v/>
      </c>
      <c r="DA55" s="26"/>
      <c r="DB55" s="26"/>
      <c r="DC55" s="26"/>
      <c r="DD55" s="26"/>
      <c r="DE55" s="26"/>
      <c r="DF55" s="26"/>
      <c r="DG55" s="26"/>
      <c r="DH55" s="26"/>
      <c r="DI55" s="26"/>
      <c r="DJ55" s="26"/>
      <c r="DK55" s="26"/>
      <c r="DL55" s="26"/>
      <c r="DM55" s="26"/>
      <c r="DN55" s="26"/>
      <c r="DO55" s="26"/>
    </row>
    <row r="56" spans="1:119" ht="12.95" customHeight="1" x14ac:dyDescent="0.2">
      <c r="A56" s="182"/>
      <c r="B56" s="206"/>
      <c r="C56" s="206"/>
      <c r="D56" s="208"/>
      <c r="E56" s="207"/>
      <c r="F56" s="204"/>
      <c r="G56" s="184"/>
      <c r="H56" s="188"/>
      <c r="I56" s="202"/>
      <c r="J56" s="180"/>
      <c r="K56" s="181"/>
      <c r="L56" s="186"/>
      <c r="M56" s="180"/>
      <c r="N56" s="180"/>
      <c r="O56" s="181"/>
      <c r="P56" s="181"/>
      <c r="Q56" s="181"/>
      <c r="R56" s="205"/>
      <c r="S56" s="205"/>
      <c r="T56" s="183"/>
      <c r="BP56" s="179"/>
      <c r="BQ56" s="179"/>
      <c r="BR56" s="179"/>
      <c r="BS56" s="179"/>
      <c r="BT56" s="179"/>
      <c r="BU56" s="179"/>
      <c r="BV56" s="179"/>
      <c r="BW56" s="179"/>
      <c r="BX56" s="179"/>
      <c r="BY56" s="179"/>
      <c r="BZ56" s="179"/>
      <c r="CA56" s="179"/>
      <c r="CB56" s="179"/>
      <c r="CC56" s="179"/>
      <c r="CD56" s="179"/>
    </row>
    <row r="57" spans="1:119" ht="12.95" customHeight="1" x14ac:dyDescent="0.2">
      <c r="A57" s="182"/>
      <c r="B57" s="206"/>
      <c r="C57" s="206"/>
      <c r="D57" s="208"/>
      <c r="E57" s="207"/>
      <c r="F57" s="204"/>
      <c r="G57" s="184"/>
      <c r="H57" s="188"/>
      <c r="I57" s="202"/>
      <c r="J57" s="180"/>
      <c r="K57" s="181"/>
      <c r="L57" s="186"/>
      <c r="M57" s="180"/>
      <c r="N57" s="180"/>
      <c r="O57" s="181"/>
      <c r="P57" s="181"/>
      <c r="Q57" s="181"/>
      <c r="R57" s="205"/>
      <c r="S57" s="205"/>
      <c r="T57" s="183"/>
      <c r="BP57" s="179"/>
      <c r="BQ57" s="179"/>
      <c r="BR57" s="179"/>
      <c r="BS57" s="179"/>
      <c r="BT57" s="179"/>
      <c r="BU57" s="179"/>
      <c r="BV57" s="179"/>
      <c r="BW57" s="179"/>
      <c r="BX57" s="179"/>
      <c r="BY57" s="179"/>
      <c r="BZ57" s="179"/>
      <c r="CA57" s="179"/>
      <c r="CB57" s="179"/>
      <c r="CC57" s="179"/>
      <c r="CD57" s="179"/>
    </row>
    <row r="58" spans="1:119" ht="12.95" customHeight="1" x14ac:dyDescent="0.2">
      <c r="A58" s="182"/>
      <c r="B58" s="206"/>
      <c r="C58" s="206"/>
      <c r="D58" s="208"/>
      <c r="E58" s="207"/>
      <c r="F58" s="204"/>
      <c r="G58" s="184"/>
      <c r="H58" s="188"/>
      <c r="I58" s="203"/>
      <c r="J58" s="180"/>
      <c r="K58" s="181"/>
      <c r="L58" s="187"/>
      <c r="M58" s="180"/>
      <c r="N58" s="180"/>
      <c r="O58" s="181"/>
      <c r="P58" s="181"/>
      <c r="Q58" s="181"/>
      <c r="R58" s="205"/>
      <c r="S58" s="205"/>
      <c r="T58" s="183"/>
      <c r="BP58" s="179"/>
      <c r="BQ58" s="179"/>
      <c r="BR58" s="179"/>
      <c r="BS58" s="179"/>
      <c r="BT58" s="179"/>
      <c r="BU58" s="179"/>
      <c r="BV58" s="179"/>
      <c r="BW58" s="179"/>
      <c r="BX58" s="179"/>
      <c r="BY58" s="179"/>
      <c r="BZ58" s="179"/>
      <c r="CA58" s="179"/>
      <c r="CB58" s="179"/>
      <c r="CC58" s="179"/>
      <c r="CD58" s="179"/>
    </row>
    <row r="59" spans="1:119" s="25" customFormat="1" ht="12.95" customHeight="1" x14ac:dyDescent="0.2">
      <c r="A59" s="182">
        <v>14</v>
      </c>
      <c r="B59" s="206" t="str">
        <f>IF('ILU INICIAL'!B61="","",'ILU INICIAL'!B61)</f>
        <v/>
      </c>
      <c r="C59" s="206" t="str">
        <f>IF('ILU INICIAL'!C61="","",'ILU INICIAL'!C61)</f>
        <v/>
      </c>
      <c r="D59" s="208" t="str">
        <f>IF('ILU INICIAL'!D61="","",'ILU INICIAL'!D61)</f>
        <v/>
      </c>
      <c r="E59" s="207"/>
      <c r="F59" s="204"/>
      <c r="G59" s="184"/>
      <c r="H59" s="188"/>
      <c r="I59" s="201"/>
      <c r="J59" s="180"/>
      <c r="K59" s="181" t="str">
        <f t="shared" ref="K59" si="36">IF(G59="","",J59/G59)</f>
        <v/>
      </c>
      <c r="L59" s="185"/>
      <c r="M59" s="180"/>
      <c r="N59" s="180"/>
      <c r="O59" s="181" t="str">
        <f t="shared" ref="O59" si="37">IF(B59="","",C59*F59*J59)</f>
        <v/>
      </c>
      <c r="P59" s="181" t="str">
        <f t="shared" ref="P59" si="38">IF(B59="","",((1+H59)*C59*G59*F59))</f>
        <v/>
      </c>
      <c r="Q59" s="181" t="str">
        <f>IF(B59="","",N59*(P59/1000))</f>
        <v/>
      </c>
      <c r="R59" s="205" t="str">
        <f>IF(B59="","",'ILU FINAL'!N59/'ILU INICIAL'!M61-1)</f>
        <v/>
      </c>
      <c r="S59" s="205" t="str">
        <f>IF(B59="","",'ILU FINAL'!O59/'ILU INICIAL'!N61-1)</f>
        <v/>
      </c>
      <c r="T59" s="183"/>
      <c r="BP59" s="179" t="str">
        <f>IF(B59="","",IF(#REF!="","",IF(#REF!&gt;0.25,"Revisar","Ok")))</f>
        <v/>
      </c>
      <c r="BQ59" s="179" t="str">
        <f>IF(B59="","",IF(#REF!="","",IF(#REF!&gt;8760,"Incoherente",IF(#REF!&gt;5000,"Revisar","Ok"))))</f>
        <v/>
      </c>
      <c r="BR59" s="179" t="str">
        <f>IF(B59="","",IF(H59="","",IF(H59&gt;0.25,"Revisar","Ok")))</f>
        <v/>
      </c>
      <c r="BS59" s="179" t="str">
        <f>IF(B59="","",IF(N59="","",IF(N59&gt;8760,"Incoherente",IF(N59&gt;5000,"Revisar","Ok"))))</f>
        <v/>
      </c>
      <c r="BT59" s="179" t="str">
        <f>IF(B59="","",IF(N59=#REF!,"Ok","Revisar"))</f>
        <v/>
      </c>
      <c r="BU59" s="179" t="str">
        <f>IF(B59="","",IF(#REF!="","",LOOKUP(#REF!,Esixencias,#REF!)))</f>
        <v/>
      </c>
      <c r="BV59" s="179" t="str">
        <f>IF(B59="","",IF(#REF!&lt;BU59,"Revisar","Ok"))</f>
        <v/>
      </c>
      <c r="BW59" s="179" t="str">
        <f>IF(B59="","",IF(#REF!&lt;#REF!,"Revisar","Ok"))</f>
        <v/>
      </c>
      <c r="BX59" s="179" t="str">
        <f>IF(B59="","",IF(#REF!&gt;#REF!,"Revisar","Ok"))</f>
        <v/>
      </c>
      <c r="BY59" s="179" t="str">
        <f>IF(B59="","",IF(#REF!&lt;#REF!,"Revisar","Ok"))</f>
        <v/>
      </c>
      <c r="BZ59" s="179" t="str">
        <f>IF(B59="","",IF(#REF!&gt;#REF!,"Revisar","Ok"))</f>
        <v/>
      </c>
      <c r="CA59" s="179" t="str">
        <f>IF(B59="","",IF(#REF!&gt;#REF!,"Revisar","Ok"))</f>
        <v/>
      </c>
      <c r="CB59" s="179" t="str">
        <f>IF(B59="","",IF(#REF!="","",IF(#REF!="Cumpre","Ok",IF(#REF!="Non Cumpre","Non","Revisar"))))</f>
        <v/>
      </c>
      <c r="CC59" s="179" t="str">
        <f>IF(B59="","",IF(#REF!="","",IF(#REF!="Cumpre","Ok",IF(#REF!="Non Cumpre","Non","Revisar"))))</f>
        <v/>
      </c>
      <c r="CD59" s="179" t="str">
        <f>IF(B59="","",IF(#REF!="","",IF(#REF!="Cumpre","Ok",IF(#REF!="Non Cumpre","Non","Revisar"))))</f>
        <v/>
      </c>
      <c r="DA59" s="26"/>
      <c r="DB59" s="26"/>
      <c r="DC59" s="26"/>
      <c r="DD59" s="26"/>
      <c r="DE59" s="26"/>
      <c r="DF59" s="26"/>
      <c r="DG59" s="26"/>
      <c r="DH59" s="26"/>
      <c r="DI59" s="26"/>
      <c r="DJ59" s="26"/>
      <c r="DK59" s="26"/>
      <c r="DL59" s="26"/>
      <c r="DM59" s="26"/>
      <c r="DN59" s="26"/>
      <c r="DO59" s="26"/>
    </row>
    <row r="60" spans="1:119" ht="12.95" customHeight="1" x14ac:dyDescent="0.2">
      <c r="A60" s="182"/>
      <c r="B60" s="206"/>
      <c r="C60" s="206"/>
      <c r="D60" s="208"/>
      <c r="E60" s="207"/>
      <c r="F60" s="204"/>
      <c r="G60" s="184"/>
      <c r="H60" s="188"/>
      <c r="I60" s="202"/>
      <c r="J60" s="180"/>
      <c r="K60" s="181"/>
      <c r="L60" s="186"/>
      <c r="M60" s="180"/>
      <c r="N60" s="180"/>
      <c r="O60" s="181"/>
      <c r="P60" s="181"/>
      <c r="Q60" s="181"/>
      <c r="R60" s="205"/>
      <c r="S60" s="205"/>
      <c r="T60" s="183"/>
      <c r="BP60" s="179"/>
      <c r="BQ60" s="179"/>
      <c r="BR60" s="179"/>
      <c r="BS60" s="179"/>
      <c r="BT60" s="179"/>
      <c r="BU60" s="179"/>
      <c r="BV60" s="179"/>
      <c r="BW60" s="179"/>
      <c r="BX60" s="179"/>
      <c r="BY60" s="179"/>
      <c r="BZ60" s="179"/>
      <c r="CA60" s="179"/>
      <c r="CB60" s="179"/>
      <c r="CC60" s="179"/>
      <c r="CD60" s="179"/>
    </row>
    <row r="61" spans="1:119" ht="12.95" customHeight="1" x14ac:dyDescent="0.2">
      <c r="A61" s="182"/>
      <c r="B61" s="206"/>
      <c r="C61" s="206"/>
      <c r="D61" s="208"/>
      <c r="E61" s="207"/>
      <c r="F61" s="204"/>
      <c r="G61" s="184"/>
      <c r="H61" s="188"/>
      <c r="I61" s="202"/>
      <c r="J61" s="180"/>
      <c r="K61" s="181"/>
      <c r="L61" s="186"/>
      <c r="M61" s="180"/>
      <c r="N61" s="180"/>
      <c r="O61" s="181"/>
      <c r="P61" s="181"/>
      <c r="Q61" s="181"/>
      <c r="R61" s="205"/>
      <c r="S61" s="205"/>
      <c r="T61" s="183"/>
      <c r="BP61" s="179"/>
      <c r="BQ61" s="179"/>
      <c r="BR61" s="179"/>
      <c r="BS61" s="179"/>
      <c r="BT61" s="179"/>
      <c r="BU61" s="179"/>
      <c r="BV61" s="179"/>
      <c r="BW61" s="179"/>
      <c r="BX61" s="179"/>
      <c r="BY61" s="179"/>
      <c r="BZ61" s="179"/>
      <c r="CA61" s="179"/>
      <c r="CB61" s="179"/>
      <c r="CC61" s="179"/>
      <c r="CD61" s="179"/>
    </row>
    <row r="62" spans="1:119" ht="12.95" customHeight="1" x14ac:dyDescent="0.2">
      <c r="A62" s="182"/>
      <c r="B62" s="206"/>
      <c r="C62" s="206"/>
      <c r="D62" s="208"/>
      <c r="E62" s="207"/>
      <c r="F62" s="204"/>
      <c r="G62" s="184"/>
      <c r="H62" s="188"/>
      <c r="I62" s="203"/>
      <c r="J62" s="180"/>
      <c r="K62" s="181"/>
      <c r="L62" s="187"/>
      <c r="M62" s="180"/>
      <c r="N62" s="180"/>
      <c r="O62" s="181"/>
      <c r="P62" s="181"/>
      <c r="Q62" s="181"/>
      <c r="R62" s="205"/>
      <c r="S62" s="205"/>
      <c r="T62" s="183"/>
      <c r="BP62" s="179"/>
      <c r="BQ62" s="179"/>
      <c r="BR62" s="179"/>
      <c r="BS62" s="179"/>
      <c r="BT62" s="179"/>
      <c r="BU62" s="179"/>
      <c r="BV62" s="179"/>
      <c r="BW62" s="179"/>
      <c r="BX62" s="179"/>
      <c r="BY62" s="179"/>
      <c r="BZ62" s="179"/>
      <c r="CA62" s="179"/>
      <c r="CB62" s="179"/>
      <c r="CC62" s="179"/>
      <c r="CD62" s="179"/>
    </row>
    <row r="63" spans="1:119" s="25" customFormat="1" ht="12.95" customHeight="1" x14ac:dyDescent="0.2">
      <c r="A63" s="182">
        <v>15</v>
      </c>
      <c r="B63" s="206" t="str">
        <f>IF('ILU INICIAL'!B65="","",'ILU INICIAL'!B65)</f>
        <v/>
      </c>
      <c r="C63" s="206" t="str">
        <f>IF('ILU INICIAL'!C65="","",'ILU INICIAL'!C65)</f>
        <v/>
      </c>
      <c r="D63" s="208" t="str">
        <f>IF('ILU INICIAL'!D65="","",'ILU INICIAL'!D65)</f>
        <v/>
      </c>
      <c r="E63" s="207"/>
      <c r="F63" s="204"/>
      <c r="G63" s="184"/>
      <c r="H63" s="188"/>
      <c r="I63" s="201"/>
      <c r="J63" s="180"/>
      <c r="K63" s="181" t="str">
        <f t="shared" ref="K63" si="39">IF(G63="","",J63/G63)</f>
        <v/>
      </c>
      <c r="L63" s="185"/>
      <c r="M63" s="180"/>
      <c r="N63" s="180"/>
      <c r="O63" s="181" t="str">
        <f t="shared" ref="O63" si="40">IF(B63="","",C63*F63*J63)</f>
        <v/>
      </c>
      <c r="P63" s="181" t="str">
        <f t="shared" ref="P63" si="41">IF(B63="","",((1+H63)*C63*G63*F63))</f>
        <v/>
      </c>
      <c r="Q63" s="181" t="str">
        <f>IF(B63="","",N63*(P63/1000))</f>
        <v/>
      </c>
      <c r="R63" s="205" t="str">
        <f>IF(B63="","",'ILU FINAL'!N63/'ILU INICIAL'!M65-1)</f>
        <v/>
      </c>
      <c r="S63" s="205" t="str">
        <f>IF(B63="","",'ILU FINAL'!O63/'ILU INICIAL'!N65-1)</f>
        <v/>
      </c>
      <c r="T63" s="183"/>
      <c r="BP63" s="179" t="str">
        <f>IF(B63="","",IF(#REF!="","",IF(#REF!&gt;0.25,"Revisar","Ok")))</f>
        <v/>
      </c>
      <c r="BQ63" s="179" t="str">
        <f>IF(B63="","",IF(#REF!="","",IF(#REF!&gt;8760,"Incoherente",IF(#REF!&gt;5000,"Revisar","Ok"))))</f>
        <v/>
      </c>
      <c r="BR63" s="179" t="str">
        <f>IF(B63="","",IF(H63="","",IF(H63&gt;0.25,"Revisar","Ok")))</f>
        <v/>
      </c>
      <c r="BS63" s="179" t="str">
        <f>IF(B63="","",IF(N63="","",IF(N63&gt;8760,"Incoherente",IF(N63&gt;5000,"Revisar","Ok"))))</f>
        <v/>
      </c>
      <c r="BT63" s="179" t="str">
        <f>IF(B63="","",IF(N63=#REF!,"Ok","Revisar"))</f>
        <v/>
      </c>
      <c r="BU63" s="179" t="str">
        <f>IF(B63="","",IF(#REF!="","",LOOKUP(#REF!,Esixencias,#REF!)))</f>
        <v/>
      </c>
      <c r="BV63" s="179" t="str">
        <f>IF(B63="","",IF(#REF!&lt;BU63,"Revisar","Ok"))</f>
        <v/>
      </c>
      <c r="BW63" s="179" t="str">
        <f>IF(B63="","",IF(#REF!&lt;#REF!,"Revisar","Ok"))</f>
        <v/>
      </c>
      <c r="BX63" s="179" t="str">
        <f>IF(B63="","",IF(#REF!&gt;#REF!,"Revisar","Ok"))</f>
        <v/>
      </c>
      <c r="BY63" s="179" t="str">
        <f>IF(B63="","",IF(#REF!&lt;#REF!,"Revisar","Ok"))</f>
        <v/>
      </c>
      <c r="BZ63" s="179" t="str">
        <f>IF(B63="","",IF(#REF!&gt;#REF!,"Revisar","Ok"))</f>
        <v/>
      </c>
      <c r="CA63" s="179" t="str">
        <f>IF(B63="","",IF(#REF!&gt;#REF!,"Revisar","Ok"))</f>
        <v/>
      </c>
      <c r="CB63" s="179" t="str">
        <f>IF(B63="","",IF(#REF!="","",IF(#REF!="Cumpre","Ok",IF(#REF!="Non Cumpre","Non","Revisar"))))</f>
        <v/>
      </c>
      <c r="CC63" s="179" t="str">
        <f>IF(B63="","",IF(#REF!="","",IF(#REF!="Cumpre","Ok",IF(#REF!="Non Cumpre","Non","Revisar"))))</f>
        <v/>
      </c>
      <c r="CD63" s="179" t="str">
        <f>IF(B63="","",IF(#REF!="","",IF(#REF!="Cumpre","Ok",IF(#REF!="Non Cumpre","Non","Revisar"))))</f>
        <v/>
      </c>
      <c r="DA63" s="26"/>
      <c r="DB63" s="26"/>
      <c r="DC63" s="26"/>
      <c r="DD63" s="26"/>
      <c r="DE63" s="26"/>
      <c r="DF63" s="26"/>
      <c r="DG63" s="26"/>
      <c r="DH63" s="26"/>
      <c r="DI63" s="26"/>
      <c r="DJ63" s="26"/>
      <c r="DK63" s="26"/>
      <c r="DL63" s="26"/>
      <c r="DM63" s="26"/>
      <c r="DN63" s="26"/>
      <c r="DO63" s="26"/>
    </row>
    <row r="64" spans="1:119" ht="12.95" customHeight="1" x14ac:dyDescent="0.2">
      <c r="A64" s="182"/>
      <c r="B64" s="206"/>
      <c r="C64" s="206"/>
      <c r="D64" s="208"/>
      <c r="E64" s="207"/>
      <c r="F64" s="204"/>
      <c r="G64" s="184"/>
      <c r="H64" s="188"/>
      <c r="I64" s="202"/>
      <c r="J64" s="180"/>
      <c r="K64" s="181"/>
      <c r="L64" s="186"/>
      <c r="M64" s="180"/>
      <c r="N64" s="180"/>
      <c r="O64" s="181"/>
      <c r="P64" s="181"/>
      <c r="Q64" s="181"/>
      <c r="R64" s="205"/>
      <c r="S64" s="205"/>
      <c r="T64" s="183"/>
      <c r="BP64" s="179"/>
      <c r="BQ64" s="179"/>
      <c r="BR64" s="179"/>
      <c r="BS64" s="179"/>
      <c r="BT64" s="179"/>
      <c r="BU64" s="179"/>
      <c r="BV64" s="179"/>
      <c r="BW64" s="179"/>
      <c r="BX64" s="179"/>
      <c r="BY64" s="179"/>
      <c r="BZ64" s="179"/>
      <c r="CA64" s="179"/>
      <c r="CB64" s="179"/>
      <c r="CC64" s="179"/>
      <c r="CD64" s="179"/>
    </row>
    <row r="65" spans="1:119" ht="12.95" customHeight="1" x14ac:dyDescent="0.2">
      <c r="A65" s="182"/>
      <c r="B65" s="206"/>
      <c r="C65" s="206"/>
      <c r="D65" s="208"/>
      <c r="E65" s="207"/>
      <c r="F65" s="204"/>
      <c r="G65" s="184"/>
      <c r="H65" s="188"/>
      <c r="I65" s="202"/>
      <c r="J65" s="180"/>
      <c r="K65" s="181"/>
      <c r="L65" s="186"/>
      <c r="M65" s="180"/>
      <c r="N65" s="180"/>
      <c r="O65" s="181"/>
      <c r="P65" s="181"/>
      <c r="Q65" s="181"/>
      <c r="R65" s="205"/>
      <c r="S65" s="205"/>
      <c r="T65" s="183"/>
      <c r="BP65" s="179"/>
      <c r="BQ65" s="179"/>
      <c r="BR65" s="179"/>
      <c r="BS65" s="179"/>
      <c r="BT65" s="179"/>
      <c r="BU65" s="179"/>
      <c r="BV65" s="179"/>
      <c r="BW65" s="179"/>
      <c r="BX65" s="179"/>
      <c r="BY65" s="179"/>
      <c r="BZ65" s="179"/>
      <c r="CA65" s="179"/>
      <c r="CB65" s="179"/>
      <c r="CC65" s="179"/>
      <c r="CD65" s="179"/>
    </row>
    <row r="66" spans="1:119" ht="12.95" customHeight="1" x14ac:dyDescent="0.2">
      <c r="A66" s="182"/>
      <c r="B66" s="206"/>
      <c r="C66" s="206"/>
      <c r="D66" s="208"/>
      <c r="E66" s="207"/>
      <c r="F66" s="204"/>
      <c r="G66" s="184"/>
      <c r="H66" s="188"/>
      <c r="I66" s="203"/>
      <c r="J66" s="180"/>
      <c r="K66" s="181"/>
      <c r="L66" s="187"/>
      <c r="M66" s="180"/>
      <c r="N66" s="180"/>
      <c r="O66" s="181"/>
      <c r="P66" s="181"/>
      <c r="Q66" s="181"/>
      <c r="R66" s="205"/>
      <c r="S66" s="205"/>
      <c r="T66" s="183"/>
      <c r="BP66" s="179"/>
      <c r="BQ66" s="179"/>
      <c r="BR66" s="179"/>
      <c r="BS66" s="179"/>
      <c r="BT66" s="179"/>
      <c r="BU66" s="179"/>
      <c r="BV66" s="179"/>
      <c r="BW66" s="179"/>
      <c r="BX66" s="179"/>
      <c r="BY66" s="179"/>
      <c r="BZ66" s="179"/>
      <c r="CA66" s="179"/>
      <c r="CB66" s="179"/>
      <c r="CC66" s="179"/>
      <c r="CD66" s="179"/>
    </row>
    <row r="67" spans="1:119" s="25" customFormat="1" ht="12.95" customHeight="1" x14ac:dyDescent="0.2">
      <c r="A67" s="182">
        <v>16</v>
      </c>
      <c r="B67" s="206" t="str">
        <f>IF('ILU INICIAL'!B69="","",'ILU INICIAL'!B69)</f>
        <v/>
      </c>
      <c r="C67" s="206" t="str">
        <f>IF('ILU INICIAL'!C69="","",'ILU INICIAL'!C69)</f>
        <v/>
      </c>
      <c r="D67" s="208" t="str">
        <f>IF('ILU INICIAL'!D69="","",'ILU INICIAL'!D69)</f>
        <v/>
      </c>
      <c r="E67" s="207"/>
      <c r="F67" s="204"/>
      <c r="G67" s="184"/>
      <c r="H67" s="188"/>
      <c r="I67" s="201"/>
      <c r="J67" s="180"/>
      <c r="K67" s="181" t="str">
        <f t="shared" ref="K67" si="42">IF(G67="","",J67/G67)</f>
        <v/>
      </c>
      <c r="L67" s="185"/>
      <c r="M67" s="180"/>
      <c r="N67" s="180"/>
      <c r="O67" s="181" t="str">
        <f t="shared" ref="O67" si="43">IF(B67="","",C67*F67*J67)</f>
        <v/>
      </c>
      <c r="P67" s="181" t="str">
        <f t="shared" ref="P67" si="44">IF(B67="","",((1+H67)*C67*G67*F67))</f>
        <v/>
      </c>
      <c r="Q67" s="181" t="str">
        <f>IF(B67="","",N67*(P67/1000))</f>
        <v/>
      </c>
      <c r="R67" s="205" t="str">
        <f>IF(B67="","",'ILU FINAL'!N67/'ILU INICIAL'!M69-1)</f>
        <v/>
      </c>
      <c r="S67" s="205" t="str">
        <f>IF(B67="","",'ILU FINAL'!O67/'ILU INICIAL'!N69-1)</f>
        <v/>
      </c>
      <c r="T67" s="183"/>
      <c r="BP67" s="179" t="str">
        <f>IF(B67="","",IF(#REF!="","",IF(#REF!&gt;0.25,"Revisar","Ok")))</f>
        <v/>
      </c>
      <c r="BQ67" s="179" t="str">
        <f>IF(B67="","",IF(#REF!="","",IF(#REF!&gt;8760,"Incoherente",IF(#REF!&gt;5000,"Revisar","Ok"))))</f>
        <v/>
      </c>
      <c r="BR67" s="179" t="str">
        <f>IF(B67="","",IF(H67="","",IF(H67&gt;0.25,"Revisar","Ok")))</f>
        <v/>
      </c>
      <c r="BS67" s="179" t="str">
        <f>IF(B67="","",IF(N67="","",IF(N67&gt;8760,"Incoherente",IF(N67&gt;5000,"Revisar","Ok"))))</f>
        <v/>
      </c>
      <c r="BT67" s="179" t="str">
        <f>IF(B67="","",IF(N67=#REF!,"Ok","Revisar"))</f>
        <v/>
      </c>
      <c r="BU67" s="179" t="str">
        <f>IF(B67="","",IF(#REF!="","",LOOKUP(#REF!,Esixencias,#REF!)))</f>
        <v/>
      </c>
      <c r="BV67" s="179" t="str">
        <f>IF(B67="","",IF(#REF!&lt;BU67,"Revisar","Ok"))</f>
        <v/>
      </c>
      <c r="BW67" s="179" t="str">
        <f>IF(B67="","",IF(#REF!&lt;#REF!,"Revisar","Ok"))</f>
        <v/>
      </c>
      <c r="BX67" s="179" t="str">
        <f>IF(B67="","",IF(#REF!&gt;#REF!,"Revisar","Ok"))</f>
        <v/>
      </c>
      <c r="BY67" s="179" t="str">
        <f>IF(B67="","",IF(#REF!&lt;#REF!,"Revisar","Ok"))</f>
        <v/>
      </c>
      <c r="BZ67" s="179" t="str">
        <f>IF(B67="","",IF(#REF!&gt;#REF!,"Revisar","Ok"))</f>
        <v/>
      </c>
      <c r="CA67" s="179" t="str">
        <f>IF(B67="","",IF(#REF!&gt;#REF!,"Revisar","Ok"))</f>
        <v/>
      </c>
      <c r="CB67" s="179" t="str">
        <f>IF(B67="","",IF(#REF!="","",IF(#REF!="Cumpre","Ok",IF(#REF!="Non Cumpre","Non","Revisar"))))</f>
        <v/>
      </c>
      <c r="CC67" s="179" t="str">
        <f>IF(B67="","",IF(#REF!="","",IF(#REF!="Cumpre","Ok",IF(#REF!="Non Cumpre","Non","Revisar"))))</f>
        <v/>
      </c>
      <c r="CD67" s="179" t="str">
        <f>IF(B67="","",IF(#REF!="","",IF(#REF!="Cumpre","Ok",IF(#REF!="Non Cumpre","Non","Revisar"))))</f>
        <v/>
      </c>
      <c r="DA67" s="26"/>
      <c r="DB67" s="26"/>
      <c r="DC67" s="26"/>
      <c r="DD67" s="26"/>
      <c r="DE67" s="26"/>
      <c r="DF67" s="26"/>
      <c r="DG67" s="26"/>
      <c r="DH67" s="26"/>
      <c r="DI67" s="26"/>
      <c r="DJ67" s="26"/>
      <c r="DK67" s="26"/>
      <c r="DL67" s="26"/>
      <c r="DM67" s="26"/>
      <c r="DN67" s="26"/>
      <c r="DO67" s="26"/>
    </row>
    <row r="68" spans="1:119" ht="12.95" customHeight="1" x14ac:dyDescent="0.2">
      <c r="A68" s="182"/>
      <c r="B68" s="206"/>
      <c r="C68" s="206"/>
      <c r="D68" s="208"/>
      <c r="E68" s="207"/>
      <c r="F68" s="204"/>
      <c r="G68" s="184"/>
      <c r="H68" s="188"/>
      <c r="I68" s="202"/>
      <c r="J68" s="180"/>
      <c r="K68" s="181"/>
      <c r="L68" s="186"/>
      <c r="M68" s="180"/>
      <c r="N68" s="180"/>
      <c r="O68" s="181"/>
      <c r="P68" s="181"/>
      <c r="Q68" s="181"/>
      <c r="R68" s="205"/>
      <c r="S68" s="205"/>
      <c r="T68" s="183"/>
      <c r="BP68" s="179"/>
      <c r="BQ68" s="179"/>
      <c r="BR68" s="179"/>
      <c r="BS68" s="179"/>
      <c r="BT68" s="179"/>
      <c r="BU68" s="179"/>
      <c r="BV68" s="179"/>
      <c r="BW68" s="179"/>
      <c r="BX68" s="179"/>
      <c r="BY68" s="179"/>
      <c r="BZ68" s="179"/>
      <c r="CA68" s="179"/>
      <c r="CB68" s="179"/>
      <c r="CC68" s="179"/>
      <c r="CD68" s="179"/>
    </row>
    <row r="69" spans="1:119" ht="12.95" customHeight="1" x14ac:dyDescent="0.2">
      <c r="A69" s="182"/>
      <c r="B69" s="206"/>
      <c r="C69" s="206"/>
      <c r="D69" s="208"/>
      <c r="E69" s="207"/>
      <c r="F69" s="204"/>
      <c r="G69" s="184"/>
      <c r="H69" s="188"/>
      <c r="I69" s="202"/>
      <c r="J69" s="180"/>
      <c r="K69" s="181"/>
      <c r="L69" s="186"/>
      <c r="M69" s="180"/>
      <c r="N69" s="180"/>
      <c r="O69" s="181"/>
      <c r="P69" s="181"/>
      <c r="Q69" s="181"/>
      <c r="R69" s="205"/>
      <c r="S69" s="205"/>
      <c r="T69" s="183"/>
      <c r="BP69" s="179"/>
      <c r="BQ69" s="179"/>
      <c r="BR69" s="179"/>
      <c r="BS69" s="179"/>
      <c r="BT69" s="179"/>
      <c r="BU69" s="179"/>
      <c r="BV69" s="179"/>
      <c r="BW69" s="179"/>
      <c r="BX69" s="179"/>
      <c r="BY69" s="179"/>
      <c r="BZ69" s="179"/>
      <c r="CA69" s="179"/>
      <c r="CB69" s="179"/>
      <c r="CC69" s="179"/>
      <c r="CD69" s="179"/>
    </row>
    <row r="70" spans="1:119" ht="12.95" customHeight="1" x14ac:dyDescent="0.2">
      <c r="A70" s="182"/>
      <c r="B70" s="206"/>
      <c r="C70" s="206"/>
      <c r="D70" s="208"/>
      <c r="E70" s="207"/>
      <c r="F70" s="204"/>
      <c r="G70" s="184"/>
      <c r="H70" s="188"/>
      <c r="I70" s="203"/>
      <c r="J70" s="180"/>
      <c r="K70" s="181"/>
      <c r="L70" s="187"/>
      <c r="M70" s="180"/>
      <c r="N70" s="180"/>
      <c r="O70" s="181"/>
      <c r="P70" s="181"/>
      <c r="Q70" s="181"/>
      <c r="R70" s="205"/>
      <c r="S70" s="205"/>
      <c r="T70" s="183"/>
      <c r="BP70" s="179"/>
      <c r="BQ70" s="179"/>
      <c r="BR70" s="179"/>
      <c r="BS70" s="179"/>
      <c r="BT70" s="179"/>
      <c r="BU70" s="179"/>
      <c r="BV70" s="179"/>
      <c r="BW70" s="179"/>
      <c r="BX70" s="179"/>
      <c r="BY70" s="179"/>
      <c r="BZ70" s="179"/>
      <c r="CA70" s="179"/>
      <c r="CB70" s="179"/>
      <c r="CC70" s="179"/>
      <c r="CD70" s="179"/>
    </row>
    <row r="71" spans="1:119" s="25" customFormat="1" ht="12.95" customHeight="1" x14ac:dyDescent="0.2">
      <c r="A71" s="182">
        <v>17</v>
      </c>
      <c r="B71" s="206" t="str">
        <f>IF('ILU INICIAL'!B73="","",'ILU INICIAL'!B73)</f>
        <v/>
      </c>
      <c r="C71" s="206" t="str">
        <f>IF('ILU INICIAL'!C73="","",'ILU INICIAL'!C73)</f>
        <v/>
      </c>
      <c r="D71" s="208" t="str">
        <f>IF('ILU INICIAL'!D73="","",'ILU INICIAL'!D73)</f>
        <v/>
      </c>
      <c r="E71" s="207"/>
      <c r="F71" s="204"/>
      <c r="G71" s="184"/>
      <c r="H71" s="188"/>
      <c r="I71" s="201"/>
      <c r="J71" s="180"/>
      <c r="K71" s="181" t="str">
        <f t="shared" ref="K71" si="45">IF(G71="","",J71/G71)</f>
        <v/>
      </c>
      <c r="L71" s="185"/>
      <c r="M71" s="180"/>
      <c r="N71" s="180"/>
      <c r="O71" s="181" t="str">
        <f t="shared" ref="O71" si="46">IF(B71="","",C71*F71*J71)</f>
        <v/>
      </c>
      <c r="P71" s="181" t="str">
        <f t="shared" ref="P71" si="47">IF(B71="","",((1+H71)*C71*G71*F71))</f>
        <v/>
      </c>
      <c r="Q71" s="181" t="str">
        <f>IF(B71="","",N71*(P71/1000))</f>
        <v/>
      </c>
      <c r="R71" s="205" t="str">
        <f>IF(B71="","",'ILU FINAL'!N71/'ILU INICIAL'!M73-1)</f>
        <v/>
      </c>
      <c r="S71" s="205" t="str">
        <f>IF(B71="","",'ILU FINAL'!O71/'ILU INICIAL'!N73-1)</f>
        <v/>
      </c>
      <c r="T71" s="183"/>
      <c r="BP71" s="179" t="str">
        <f>IF(B71="","",IF(#REF!="","",IF(#REF!&gt;0.25,"Revisar","Ok")))</f>
        <v/>
      </c>
      <c r="BQ71" s="179" t="str">
        <f>IF(B71="","",IF(#REF!="","",IF(#REF!&gt;8760,"Incoherente",IF(#REF!&gt;5000,"Revisar","Ok"))))</f>
        <v/>
      </c>
      <c r="BR71" s="179" t="str">
        <f>IF(B71="","",IF(H71="","",IF(H71&gt;0.25,"Revisar","Ok")))</f>
        <v/>
      </c>
      <c r="BS71" s="179" t="str">
        <f>IF(B71="","",IF(N71="","",IF(N71&gt;8760,"Incoherente",IF(N71&gt;5000,"Revisar","Ok"))))</f>
        <v/>
      </c>
      <c r="BT71" s="179" t="str">
        <f>IF(B71="","",IF(N71=#REF!,"Ok","Revisar"))</f>
        <v/>
      </c>
      <c r="BU71" s="179" t="str">
        <f>IF(B71="","",IF(#REF!="","",LOOKUP(#REF!,Esixencias,#REF!)))</f>
        <v/>
      </c>
      <c r="BV71" s="179" t="str">
        <f>IF(B71="","",IF(#REF!&lt;BU71,"Revisar","Ok"))</f>
        <v/>
      </c>
      <c r="BW71" s="179" t="str">
        <f>IF(B71="","",IF(#REF!&lt;#REF!,"Revisar","Ok"))</f>
        <v/>
      </c>
      <c r="BX71" s="179" t="str">
        <f>IF(B71="","",IF(#REF!&gt;#REF!,"Revisar","Ok"))</f>
        <v/>
      </c>
      <c r="BY71" s="179" t="str">
        <f>IF(B71="","",IF(#REF!&lt;#REF!,"Revisar","Ok"))</f>
        <v/>
      </c>
      <c r="BZ71" s="179" t="str">
        <f>IF(B71="","",IF(#REF!&gt;#REF!,"Revisar","Ok"))</f>
        <v/>
      </c>
      <c r="CA71" s="179" t="str">
        <f>IF(B71="","",IF(#REF!&gt;#REF!,"Revisar","Ok"))</f>
        <v/>
      </c>
      <c r="CB71" s="179" t="str">
        <f>IF(B71="","",IF(#REF!="","",IF(#REF!="Cumpre","Ok",IF(#REF!="Non Cumpre","Non","Revisar"))))</f>
        <v/>
      </c>
      <c r="CC71" s="179" t="str">
        <f>IF(B71="","",IF(#REF!="","",IF(#REF!="Cumpre","Ok",IF(#REF!="Non Cumpre","Non","Revisar"))))</f>
        <v/>
      </c>
      <c r="CD71" s="179" t="str">
        <f>IF(B71="","",IF(#REF!="","",IF(#REF!="Cumpre","Ok",IF(#REF!="Non Cumpre","Non","Revisar"))))</f>
        <v/>
      </c>
      <c r="DA71" s="26"/>
      <c r="DB71" s="26"/>
      <c r="DC71" s="26"/>
      <c r="DD71" s="26"/>
      <c r="DE71" s="26"/>
      <c r="DF71" s="26"/>
      <c r="DG71" s="26"/>
      <c r="DH71" s="26"/>
      <c r="DI71" s="26"/>
      <c r="DJ71" s="26"/>
      <c r="DK71" s="26"/>
      <c r="DL71" s="26"/>
      <c r="DM71" s="26"/>
      <c r="DN71" s="26"/>
      <c r="DO71" s="26"/>
    </row>
    <row r="72" spans="1:119" ht="12.95" customHeight="1" x14ac:dyDescent="0.2">
      <c r="A72" s="182"/>
      <c r="B72" s="206"/>
      <c r="C72" s="206"/>
      <c r="D72" s="208"/>
      <c r="E72" s="207"/>
      <c r="F72" s="204"/>
      <c r="G72" s="184"/>
      <c r="H72" s="188"/>
      <c r="I72" s="202"/>
      <c r="J72" s="180"/>
      <c r="K72" s="181"/>
      <c r="L72" s="186"/>
      <c r="M72" s="180"/>
      <c r="N72" s="180"/>
      <c r="O72" s="181"/>
      <c r="P72" s="181"/>
      <c r="Q72" s="181"/>
      <c r="R72" s="205"/>
      <c r="S72" s="205"/>
      <c r="T72" s="183"/>
      <c r="BP72" s="179"/>
      <c r="BQ72" s="179"/>
      <c r="BR72" s="179"/>
      <c r="BS72" s="179"/>
      <c r="BT72" s="179"/>
      <c r="BU72" s="179"/>
      <c r="BV72" s="179"/>
      <c r="BW72" s="179"/>
      <c r="BX72" s="179"/>
      <c r="BY72" s="179"/>
      <c r="BZ72" s="179"/>
      <c r="CA72" s="179"/>
      <c r="CB72" s="179"/>
      <c r="CC72" s="179"/>
      <c r="CD72" s="179"/>
    </row>
    <row r="73" spans="1:119" ht="12.95" customHeight="1" x14ac:dyDescent="0.2">
      <c r="A73" s="182"/>
      <c r="B73" s="206"/>
      <c r="C73" s="206"/>
      <c r="D73" s="208"/>
      <c r="E73" s="207"/>
      <c r="F73" s="204"/>
      <c r="G73" s="184"/>
      <c r="H73" s="188"/>
      <c r="I73" s="202"/>
      <c r="J73" s="180"/>
      <c r="K73" s="181"/>
      <c r="L73" s="186"/>
      <c r="M73" s="180"/>
      <c r="N73" s="180"/>
      <c r="O73" s="181"/>
      <c r="P73" s="181"/>
      <c r="Q73" s="181"/>
      <c r="R73" s="205"/>
      <c r="S73" s="205"/>
      <c r="T73" s="183"/>
      <c r="BP73" s="179"/>
      <c r="BQ73" s="179"/>
      <c r="BR73" s="179"/>
      <c r="BS73" s="179"/>
      <c r="BT73" s="179"/>
      <c r="BU73" s="179"/>
      <c r="BV73" s="179"/>
      <c r="BW73" s="179"/>
      <c r="BX73" s="179"/>
      <c r="BY73" s="179"/>
      <c r="BZ73" s="179"/>
      <c r="CA73" s="179"/>
      <c r="CB73" s="179"/>
      <c r="CC73" s="179"/>
      <c r="CD73" s="179"/>
    </row>
    <row r="74" spans="1:119" ht="12.95" customHeight="1" x14ac:dyDescent="0.2">
      <c r="A74" s="182"/>
      <c r="B74" s="206"/>
      <c r="C74" s="206"/>
      <c r="D74" s="208"/>
      <c r="E74" s="207"/>
      <c r="F74" s="204"/>
      <c r="G74" s="184"/>
      <c r="H74" s="188"/>
      <c r="I74" s="203"/>
      <c r="J74" s="180"/>
      <c r="K74" s="181"/>
      <c r="L74" s="187"/>
      <c r="M74" s="180"/>
      <c r="N74" s="180"/>
      <c r="O74" s="181"/>
      <c r="P74" s="181"/>
      <c r="Q74" s="181"/>
      <c r="R74" s="205"/>
      <c r="S74" s="205"/>
      <c r="T74" s="183"/>
      <c r="BP74" s="179"/>
      <c r="BQ74" s="179"/>
      <c r="BR74" s="179"/>
      <c r="BS74" s="179"/>
      <c r="BT74" s="179"/>
      <c r="BU74" s="179"/>
      <c r="BV74" s="179"/>
      <c r="BW74" s="179"/>
      <c r="BX74" s="179"/>
      <c r="BY74" s="179"/>
      <c r="BZ74" s="179"/>
      <c r="CA74" s="179"/>
      <c r="CB74" s="179"/>
      <c r="CC74" s="179"/>
      <c r="CD74" s="179"/>
    </row>
    <row r="75" spans="1:119" s="25" customFormat="1" ht="12.95" customHeight="1" x14ac:dyDescent="0.2">
      <c r="A75" s="182">
        <v>18</v>
      </c>
      <c r="B75" s="206" t="str">
        <f>IF('ILU INICIAL'!B77="","",'ILU INICIAL'!B77)</f>
        <v/>
      </c>
      <c r="C75" s="206" t="str">
        <f>IF('ILU INICIAL'!C77="","",'ILU INICIAL'!C77)</f>
        <v/>
      </c>
      <c r="D75" s="208" t="str">
        <f>IF('ILU INICIAL'!D77="","",'ILU INICIAL'!D77)</f>
        <v/>
      </c>
      <c r="E75" s="207"/>
      <c r="F75" s="204"/>
      <c r="G75" s="184"/>
      <c r="H75" s="188"/>
      <c r="I75" s="201"/>
      <c r="J75" s="180"/>
      <c r="K75" s="181" t="str">
        <f t="shared" ref="K75" si="48">IF(G75="","",J75/G75)</f>
        <v/>
      </c>
      <c r="L75" s="185"/>
      <c r="M75" s="180"/>
      <c r="N75" s="180"/>
      <c r="O75" s="181" t="str">
        <f t="shared" ref="O75" si="49">IF(B75="","",C75*F75*J75)</f>
        <v/>
      </c>
      <c r="P75" s="181" t="str">
        <f t="shared" ref="P75" si="50">IF(B75="","",((1+H75)*C75*G75*F75))</f>
        <v/>
      </c>
      <c r="Q75" s="181" t="str">
        <f>IF(B75="","",N75*(P75/1000))</f>
        <v/>
      </c>
      <c r="R75" s="205" t="str">
        <f>IF(B75="","",'ILU FINAL'!N75/'ILU INICIAL'!M77-1)</f>
        <v/>
      </c>
      <c r="S75" s="205" t="str">
        <f>IF(B75="","",'ILU FINAL'!O75/'ILU INICIAL'!N77-1)</f>
        <v/>
      </c>
      <c r="T75" s="183"/>
      <c r="BP75" s="179" t="str">
        <f>IF(B75="","",IF(#REF!="","",IF(#REF!&gt;0.25,"Revisar","Ok")))</f>
        <v/>
      </c>
      <c r="BQ75" s="179" t="str">
        <f>IF(B75="","",IF(#REF!="","",IF(#REF!&gt;8760,"Incoherente",IF(#REF!&gt;5000,"Revisar","Ok"))))</f>
        <v/>
      </c>
      <c r="BR75" s="179" t="str">
        <f>IF(B75="","",IF(H75="","",IF(H75&gt;0.25,"Revisar","Ok")))</f>
        <v/>
      </c>
      <c r="BS75" s="179" t="str">
        <f>IF(B75="","",IF(N75="","",IF(N75&gt;8760,"Incoherente",IF(N75&gt;5000,"Revisar","Ok"))))</f>
        <v/>
      </c>
      <c r="BT75" s="179" t="str">
        <f>IF(B75="","",IF(N75=#REF!,"Ok","Revisar"))</f>
        <v/>
      </c>
      <c r="BU75" s="179" t="str">
        <f>IF(B75="","",IF(#REF!="","",LOOKUP(#REF!,Esixencias,#REF!)))</f>
        <v/>
      </c>
      <c r="BV75" s="179" t="str">
        <f>IF(B75="","",IF(#REF!&lt;BU75,"Revisar","Ok"))</f>
        <v/>
      </c>
      <c r="BW75" s="179" t="str">
        <f>IF(B75="","",IF(#REF!&lt;#REF!,"Revisar","Ok"))</f>
        <v/>
      </c>
      <c r="BX75" s="179" t="str">
        <f>IF(B75="","",IF(#REF!&gt;#REF!,"Revisar","Ok"))</f>
        <v/>
      </c>
      <c r="BY75" s="179" t="str">
        <f>IF(B75="","",IF(#REF!&lt;#REF!,"Revisar","Ok"))</f>
        <v/>
      </c>
      <c r="BZ75" s="179" t="str">
        <f>IF(B75="","",IF(#REF!&gt;#REF!,"Revisar","Ok"))</f>
        <v/>
      </c>
      <c r="CA75" s="179" t="str">
        <f>IF(B75="","",IF(#REF!&gt;#REF!,"Revisar","Ok"))</f>
        <v/>
      </c>
      <c r="CB75" s="179" t="str">
        <f>IF(B75="","",IF(#REF!="","",IF(#REF!="Cumpre","Ok",IF(#REF!="Non Cumpre","Non","Revisar"))))</f>
        <v/>
      </c>
      <c r="CC75" s="179" t="str">
        <f>IF(B75="","",IF(#REF!="","",IF(#REF!="Cumpre","Ok",IF(#REF!="Non Cumpre","Non","Revisar"))))</f>
        <v/>
      </c>
      <c r="CD75" s="179" t="str">
        <f>IF(B75="","",IF(#REF!="","",IF(#REF!="Cumpre","Ok",IF(#REF!="Non Cumpre","Non","Revisar"))))</f>
        <v/>
      </c>
      <c r="DA75" s="26"/>
      <c r="DB75" s="26"/>
      <c r="DC75" s="26"/>
      <c r="DD75" s="26"/>
      <c r="DE75" s="26"/>
      <c r="DF75" s="26"/>
      <c r="DG75" s="26"/>
      <c r="DH75" s="26"/>
      <c r="DI75" s="26"/>
      <c r="DJ75" s="26"/>
      <c r="DK75" s="26"/>
      <c r="DL75" s="26"/>
      <c r="DM75" s="26"/>
      <c r="DN75" s="26"/>
      <c r="DO75" s="26"/>
    </row>
    <row r="76" spans="1:119" ht="12.95" customHeight="1" x14ac:dyDescent="0.2">
      <c r="A76" s="182"/>
      <c r="B76" s="206"/>
      <c r="C76" s="206"/>
      <c r="D76" s="208"/>
      <c r="E76" s="207"/>
      <c r="F76" s="204"/>
      <c r="G76" s="184"/>
      <c r="H76" s="188"/>
      <c r="I76" s="202"/>
      <c r="J76" s="180"/>
      <c r="K76" s="181"/>
      <c r="L76" s="186"/>
      <c r="M76" s="180"/>
      <c r="N76" s="180"/>
      <c r="O76" s="181"/>
      <c r="P76" s="181"/>
      <c r="Q76" s="181"/>
      <c r="R76" s="205"/>
      <c r="S76" s="205"/>
      <c r="T76" s="183"/>
      <c r="BP76" s="179"/>
      <c r="BQ76" s="179"/>
      <c r="BR76" s="179"/>
      <c r="BS76" s="179"/>
      <c r="BT76" s="179"/>
      <c r="BU76" s="179"/>
      <c r="BV76" s="179"/>
      <c r="BW76" s="179"/>
      <c r="BX76" s="179"/>
      <c r="BY76" s="179"/>
      <c r="BZ76" s="179"/>
      <c r="CA76" s="179"/>
      <c r="CB76" s="179"/>
      <c r="CC76" s="179"/>
      <c r="CD76" s="179"/>
    </row>
    <row r="77" spans="1:119" ht="12.95" customHeight="1" x14ac:dyDescent="0.2">
      <c r="A77" s="182"/>
      <c r="B77" s="206"/>
      <c r="C77" s="206"/>
      <c r="D77" s="208"/>
      <c r="E77" s="207"/>
      <c r="F77" s="204"/>
      <c r="G77" s="184"/>
      <c r="H77" s="188"/>
      <c r="I77" s="202"/>
      <c r="J77" s="180"/>
      <c r="K77" s="181"/>
      <c r="L77" s="186"/>
      <c r="M77" s="180"/>
      <c r="N77" s="180"/>
      <c r="O77" s="181"/>
      <c r="P77" s="181"/>
      <c r="Q77" s="181"/>
      <c r="R77" s="205"/>
      <c r="S77" s="205"/>
      <c r="T77" s="183"/>
      <c r="BP77" s="179"/>
      <c r="BQ77" s="179"/>
      <c r="BR77" s="179"/>
      <c r="BS77" s="179"/>
      <c r="BT77" s="179"/>
      <c r="BU77" s="179"/>
      <c r="BV77" s="179"/>
      <c r="BW77" s="179"/>
      <c r="BX77" s="179"/>
      <c r="BY77" s="179"/>
      <c r="BZ77" s="179"/>
      <c r="CA77" s="179"/>
      <c r="CB77" s="179"/>
      <c r="CC77" s="179"/>
      <c r="CD77" s="179"/>
    </row>
    <row r="78" spans="1:119" ht="12.95" customHeight="1" x14ac:dyDescent="0.2">
      <c r="A78" s="182"/>
      <c r="B78" s="206"/>
      <c r="C78" s="206"/>
      <c r="D78" s="208"/>
      <c r="E78" s="207"/>
      <c r="F78" s="204"/>
      <c r="G78" s="184"/>
      <c r="H78" s="188"/>
      <c r="I78" s="203"/>
      <c r="J78" s="180"/>
      <c r="K78" s="181"/>
      <c r="L78" s="187"/>
      <c r="M78" s="180"/>
      <c r="N78" s="180"/>
      <c r="O78" s="181"/>
      <c r="P78" s="181"/>
      <c r="Q78" s="181"/>
      <c r="R78" s="205"/>
      <c r="S78" s="205"/>
      <c r="T78" s="183"/>
      <c r="BP78" s="179"/>
      <c r="BQ78" s="179"/>
      <c r="BR78" s="179"/>
      <c r="BS78" s="179"/>
      <c r="BT78" s="179"/>
      <c r="BU78" s="179"/>
      <c r="BV78" s="179"/>
      <c r="BW78" s="179"/>
      <c r="BX78" s="179"/>
      <c r="BY78" s="179"/>
      <c r="BZ78" s="179"/>
      <c r="CA78" s="179"/>
      <c r="CB78" s="179"/>
      <c r="CC78" s="179"/>
      <c r="CD78" s="179"/>
    </row>
    <row r="79" spans="1:119" s="25" customFormat="1" ht="12.95" customHeight="1" x14ac:dyDescent="0.2">
      <c r="A79" s="182">
        <v>19</v>
      </c>
      <c r="B79" s="206" t="str">
        <f>IF('ILU INICIAL'!B81="","",'ILU INICIAL'!B81)</f>
        <v/>
      </c>
      <c r="C79" s="206" t="str">
        <f>IF('ILU INICIAL'!C81="","",'ILU INICIAL'!C81)</f>
        <v/>
      </c>
      <c r="D79" s="208" t="str">
        <f>IF('ILU INICIAL'!D81="","",'ILU INICIAL'!D81)</f>
        <v/>
      </c>
      <c r="E79" s="207"/>
      <c r="F79" s="204"/>
      <c r="G79" s="184"/>
      <c r="H79" s="188"/>
      <c r="I79" s="201"/>
      <c r="J79" s="180"/>
      <c r="K79" s="181" t="str">
        <f t="shared" ref="K79" si="51">IF(G79="","",J79/G79)</f>
        <v/>
      </c>
      <c r="L79" s="185"/>
      <c r="M79" s="180"/>
      <c r="N79" s="180"/>
      <c r="O79" s="181" t="str">
        <f t="shared" ref="O79" si="52">IF(B79="","",C79*F79*J79)</f>
        <v/>
      </c>
      <c r="P79" s="181" t="str">
        <f t="shared" ref="P79" si="53">IF(B79="","",((1+H79)*C79*G79*F79))</f>
        <v/>
      </c>
      <c r="Q79" s="181" t="str">
        <f>IF(B79="","",N79*(P79/1000))</f>
        <v/>
      </c>
      <c r="R79" s="205" t="str">
        <f>IF(B79="","",'ILU FINAL'!N79/'ILU INICIAL'!M81-1)</f>
        <v/>
      </c>
      <c r="S79" s="205" t="str">
        <f>IF(B79="","",'ILU FINAL'!O79/'ILU INICIAL'!N81-1)</f>
        <v/>
      </c>
      <c r="T79" s="183"/>
      <c r="BP79" s="179" t="str">
        <f>IF(B79="","",IF(#REF!="","",IF(#REF!&gt;0.25,"Revisar","Ok")))</f>
        <v/>
      </c>
      <c r="BQ79" s="179" t="str">
        <f>IF(B79="","",IF(#REF!="","",IF(#REF!&gt;8760,"Incoherente",IF(#REF!&gt;5000,"Revisar","Ok"))))</f>
        <v/>
      </c>
      <c r="BR79" s="179" t="str">
        <f>IF(B79="","",IF(H79="","",IF(H79&gt;0.25,"Revisar","Ok")))</f>
        <v/>
      </c>
      <c r="BS79" s="179" t="str">
        <f>IF(B79="","",IF(N79="","",IF(N79&gt;8760,"Incoherente",IF(N79&gt;5000,"Revisar","Ok"))))</f>
        <v/>
      </c>
      <c r="BT79" s="179" t="str">
        <f>IF(B79="","",IF(N79=#REF!,"Ok","Revisar"))</f>
        <v/>
      </c>
      <c r="BU79" s="179" t="str">
        <f>IF(B79="","",IF(#REF!="","",LOOKUP(#REF!,Esixencias,#REF!)))</f>
        <v/>
      </c>
      <c r="BV79" s="179" t="str">
        <f>IF(B79="","",IF(#REF!&lt;BU79,"Revisar","Ok"))</f>
        <v/>
      </c>
      <c r="BW79" s="179" t="str">
        <f>IF(B79="","",IF(#REF!&lt;#REF!,"Revisar","Ok"))</f>
        <v/>
      </c>
      <c r="BX79" s="179" t="str">
        <f>IF(B79="","",IF(#REF!&gt;#REF!,"Revisar","Ok"))</f>
        <v/>
      </c>
      <c r="BY79" s="179" t="str">
        <f>IF(B79="","",IF(#REF!&lt;#REF!,"Revisar","Ok"))</f>
        <v/>
      </c>
      <c r="BZ79" s="179" t="str">
        <f>IF(B79="","",IF(#REF!&gt;#REF!,"Revisar","Ok"))</f>
        <v/>
      </c>
      <c r="CA79" s="179" t="str">
        <f>IF(B79="","",IF(#REF!&gt;#REF!,"Revisar","Ok"))</f>
        <v/>
      </c>
      <c r="CB79" s="179" t="str">
        <f>IF(B79="","",IF(#REF!="","",IF(#REF!="Cumpre","Ok",IF(#REF!="Non Cumpre","Non","Revisar"))))</f>
        <v/>
      </c>
      <c r="CC79" s="179" t="str">
        <f>IF(B79="","",IF(#REF!="","",IF(#REF!="Cumpre","Ok",IF(#REF!="Non Cumpre","Non","Revisar"))))</f>
        <v/>
      </c>
      <c r="CD79" s="179" t="str">
        <f>IF(B79="","",IF(#REF!="","",IF(#REF!="Cumpre","Ok",IF(#REF!="Non Cumpre","Non","Revisar"))))</f>
        <v/>
      </c>
      <c r="DA79" s="26"/>
      <c r="DB79" s="26"/>
      <c r="DC79" s="26"/>
      <c r="DD79" s="26"/>
      <c r="DE79" s="26"/>
      <c r="DF79" s="26"/>
      <c r="DG79" s="26"/>
      <c r="DH79" s="26"/>
      <c r="DI79" s="26"/>
      <c r="DJ79" s="26"/>
      <c r="DK79" s="26"/>
      <c r="DL79" s="26"/>
      <c r="DM79" s="26"/>
      <c r="DN79" s="26"/>
      <c r="DO79" s="26"/>
    </row>
    <row r="80" spans="1:119" ht="12.95" customHeight="1" x14ac:dyDescent="0.2">
      <c r="A80" s="182"/>
      <c r="B80" s="206"/>
      <c r="C80" s="206"/>
      <c r="D80" s="208"/>
      <c r="E80" s="207"/>
      <c r="F80" s="204"/>
      <c r="G80" s="184"/>
      <c r="H80" s="188"/>
      <c r="I80" s="202"/>
      <c r="J80" s="180"/>
      <c r="K80" s="181"/>
      <c r="L80" s="186"/>
      <c r="M80" s="180"/>
      <c r="N80" s="180"/>
      <c r="O80" s="181"/>
      <c r="P80" s="181"/>
      <c r="Q80" s="181"/>
      <c r="R80" s="205"/>
      <c r="S80" s="205"/>
      <c r="T80" s="183"/>
      <c r="BP80" s="179"/>
      <c r="BQ80" s="179"/>
      <c r="BR80" s="179"/>
      <c r="BS80" s="179"/>
      <c r="BT80" s="179"/>
      <c r="BU80" s="179"/>
      <c r="BV80" s="179"/>
      <c r="BW80" s="179"/>
      <c r="BX80" s="179"/>
      <c r="BY80" s="179"/>
      <c r="BZ80" s="179"/>
      <c r="CA80" s="179"/>
      <c r="CB80" s="179"/>
      <c r="CC80" s="179"/>
      <c r="CD80" s="179"/>
    </row>
    <row r="81" spans="1:119" ht="12.95" customHeight="1" x14ac:dyDescent="0.2">
      <c r="A81" s="182"/>
      <c r="B81" s="206"/>
      <c r="C81" s="206"/>
      <c r="D81" s="208"/>
      <c r="E81" s="207"/>
      <c r="F81" s="204"/>
      <c r="G81" s="184"/>
      <c r="H81" s="188"/>
      <c r="I81" s="202"/>
      <c r="J81" s="180"/>
      <c r="K81" s="181"/>
      <c r="L81" s="186"/>
      <c r="M81" s="180"/>
      <c r="N81" s="180"/>
      <c r="O81" s="181"/>
      <c r="P81" s="181"/>
      <c r="Q81" s="181"/>
      <c r="R81" s="205"/>
      <c r="S81" s="205"/>
      <c r="T81" s="183"/>
      <c r="BP81" s="179"/>
      <c r="BQ81" s="179"/>
      <c r="BR81" s="179"/>
      <c r="BS81" s="179"/>
      <c r="BT81" s="179"/>
      <c r="BU81" s="179"/>
      <c r="BV81" s="179"/>
      <c r="BW81" s="179"/>
      <c r="BX81" s="179"/>
      <c r="BY81" s="179"/>
      <c r="BZ81" s="179"/>
      <c r="CA81" s="179"/>
      <c r="CB81" s="179"/>
      <c r="CC81" s="179"/>
      <c r="CD81" s="179"/>
    </row>
    <row r="82" spans="1:119" ht="12.95" customHeight="1" x14ac:dyDescent="0.2">
      <c r="A82" s="182"/>
      <c r="B82" s="206"/>
      <c r="C82" s="206"/>
      <c r="D82" s="208"/>
      <c r="E82" s="207"/>
      <c r="F82" s="204"/>
      <c r="G82" s="184"/>
      <c r="H82" s="188"/>
      <c r="I82" s="203"/>
      <c r="J82" s="180"/>
      <c r="K82" s="181"/>
      <c r="L82" s="187"/>
      <c r="M82" s="180"/>
      <c r="N82" s="180"/>
      <c r="O82" s="181"/>
      <c r="P82" s="181"/>
      <c r="Q82" s="181"/>
      <c r="R82" s="205"/>
      <c r="S82" s="205"/>
      <c r="T82" s="183"/>
      <c r="BP82" s="179"/>
      <c r="BQ82" s="179"/>
      <c r="BR82" s="179"/>
      <c r="BS82" s="179"/>
      <c r="BT82" s="179"/>
      <c r="BU82" s="179"/>
      <c r="BV82" s="179"/>
      <c r="BW82" s="179"/>
      <c r="BX82" s="179"/>
      <c r="BY82" s="179"/>
      <c r="BZ82" s="179"/>
      <c r="CA82" s="179"/>
      <c r="CB82" s="179"/>
      <c r="CC82" s="179"/>
      <c r="CD82" s="179"/>
    </row>
    <row r="83" spans="1:119" s="25" customFormat="1" ht="12.95" customHeight="1" x14ac:dyDescent="0.2">
      <c r="A83" s="182">
        <v>20</v>
      </c>
      <c r="B83" s="206" t="str">
        <f>IF('ILU INICIAL'!B85="","",'ILU INICIAL'!B85)</f>
        <v/>
      </c>
      <c r="C83" s="206" t="str">
        <f>IF('ILU INICIAL'!C85="","",'ILU INICIAL'!C85)</f>
        <v/>
      </c>
      <c r="D83" s="208" t="str">
        <f>IF('ILU INICIAL'!D85="","",'ILU INICIAL'!D85)</f>
        <v/>
      </c>
      <c r="E83" s="207"/>
      <c r="F83" s="204"/>
      <c r="G83" s="184"/>
      <c r="H83" s="188"/>
      <c r="I83" s="201"/>
      <c r="J83" s="180"/>
      <c r="K83" s="181" t="str">
        <f t="shared" ref="K83" si="54">IF(G83="","",J83/G83)</f>
        <v/>
      </c>
      <c r="L83" s="185"/>
      <c r="M83" s="180"/>
      <c r="N83" s="180"/>
      <c r="O83" s="181" t="str">
        <f t="shared" ref="O83" si="55">IF(B83="","",C83*F83*J83)</f>
        <v/>
      </c>
      <c r="P83" s="181" t="str">
        <f t="shared" ref="P83" si="56">IF(B83="","",((1+H83)*C83*G83*F83))</f>
        <v/>
      </c>
      <c r="Q83" s="181" t="str">
        <f>IF(B83="","",N83*(P83/1000))</f>
        <v/>
      </c>
      <c r="R83" s="205" t="str">
        <f>IF(B83="","",'ILU FINAL'!N83/'ILU INICIAL'!M85-1)</f>
        <v/>
      </c>
      <c r="S83" s="205" t="str">
        <f>IF(B83="","",'ILU FINAL'!O83/'ILU INICIAL'!N85-1)</f>
        <v/>
      </c>
      <c r="T83" s="183"/>
      <c r="BP83" s="179" t="str">
        <f>IF(B83="","",IF(#REF!="","",IF(#REF!&gt;0.25,"Revisar","Ok")))</f>
        <v/>
      </c>
      <c r="BQ83" s="179" t="str">
        <f>IF(B83="","",IF(#REF!="","",IF(#REF!&gt;8760,"Incoherente",IF(#REF!&gt;5000,"Revisar","Ok"))))</f>
        <v/>
      </c>
      <c r="BR83" s="179" t="str">
        <f>IF(B83="","",IF(H83="","",IF(H83&gt;0.25,"Revisar","Ok")))</f>
        <v/>
      </c>
      <c r="BS83" s="179" t="str">
        <f>IF(B83="","",IF(N83="","",IF(N83&gt;8760,"Incoherente",IF(N83&gt;5000,"Revisar","Ok"))))</f>
        <v/>
      </c>
      <c r="BT83" s="179" t="str">
        <f>IF(B83="","",IF(N83=#REF!,"Ok","Revisar"))</f>
        <v/>
      </c>
      <c r="BU83" s="179" t="str">
        <f>IF(B83="","",IF(#REF!="","",LOOKUP(#REF!,Esixencias,#REF!)))</f>
        <v/>
      </c>
      <c r="BV83" s="179" t="str">
        <f>IF(B83="","",IF(#REF!&lt;BU83,"Revisar","Ok"))</f>
        <v/>
      </c>
      <c r="BW83" s="179" t="str">
        <f>IF(B83="","",IF(#REF!&lt;#REF!,"Revisar","Ok"))</f>
        <v/>
      </c>
      <c r="BX83" s="179" t="str">
        <f>IF(B83="","",IF(#REF!&gt;#REF!,"Revisar","Ok"))</f>
        <v/>
      </c>
      <c r="BY83" s="179" t="str">
        <f>IF(B83="","",IF(#REF!&lt;#REF!,"Revisar","Ok"))</f>
        <v/>
      </c>
      <c r="BZ83" s="179" t="str">
        <f>IF(B83="","",IF(#REF!&gt;#REF!,"Revisar","Ok"))</f>
        <v/>
      </c>
      <c r="CA83" s="179" t="str">
        <f>IF(B83="","",IF(#REF!&gt;#REF!,"Revisar","Ok"))</f>
        <v/>
      </c>
      <c r="CB83" s="179" t="str">
        <f>IF(B83="","",IF(#REF!="","",IF(#REF!="Cumpre","Ok",IF(#REF!="Non Cumpre","Non","Revisar"))))</f>
        <v/>
      </c>
      <c r="CC83" s="179" t="str">
        <f>IF(B83="","",IF(#REF!="","",IF(#REF!="Cumpre","Ok",IF(#REF!="Non Cumpre","Non","Revisar"))))</f>
        <v/>
      </c>
      <c r="CD83" s="179" t="str">
        <f>IF(B83="","",IF(#REF!="","",IF(#REF!="Cumpre","Ok",IF(#REF!="Non Cumpre","Non","Revisar"))))</f>
        <v/>
      </c>
      <c r="DA83" s="26"/>
      <c r="DB83" s="26"/>
      <c r="DC83" s="26"/>
      <c r="DD83" s="26"/>
      <c r="DE83" s="26"/>
      <c r="DF83" s="26"/>
      <c r="DG83" s="26"/>
      <c r="DH83" s="26"/>
      <c r="DI83" s="26"/>
      <c r="DJ83" s="26"/>
      <c r="DK83" s="26"/>
      <c r="DL83" s="26"/>
      <c r="DM83" s="26"/>
      <c r="DN83" s="26"/>
      <c r="DO83" s="26"/>
    </row>
    <row r="84" spans="1:119" ht="12.95" customHeight="1" x14ac:dyDescent="0.2">
      <c r="A84" s="182"/>
      <c r="B84" s="206"/>
      <c r="C84" s="206"/>
      <c r="D84" s="208"/>
      <c r="E84" s="207"/>
      <c r="F84" s="204"/>
      <c r="G84" s="184"/>
      <c r="H84" s="188"/>
      <c r="I84" s="202"/>
      <c r="J84" s="180"/>
      <c r="K84" s="181"/>
      <c r="L84" s="186"/>
      <c r="M84" s="180"/>
      <c r="N84" s="180"/>
      <c r="O84" s="181"/>
      <c r="P84" s="181"/>
      <c r="Q84" s="181"/>
      <c r="R84" s="205"/>
      <c r="S84" s="205"/>
      <c r="T84" s="183"/>
      <c r="BP84" s="179"/>
      <c r="BQ84" s="179"/>
      <c r="BR84" s="179"/>
      <c r="BS84" s="179"/>
      <c r="BT84" s="179"/>
      <c r="BU84" s="179"/>
      <c r="BV84" s="179"/>
      <c r="BW84" s="179"/>
      <c r="BX84" s="179"/>
      <c r="BY84" s="179"/>
      <c r="BZ84" s="179"/>
      <c r="CA84" s="179"/>
      <c r="CB84" s="179"/>
      <c r="CC84" s="179"/>
      <c r="CD84" s="179"/>
    </row>
    <row r="85" spans="1:119" ht="12.95" customHeight="1" x14ac:dyDescent="0.2">
      <c r="A85" s="182"/>
      <c r="B85" s="206"/>
      <c r="C85" s="206"/>
      <c r="D85" s="208"/>
      <c r="E85" s="207"/>
      <c r="F85" s="204"/>
      <c r="G85" s="184"/>
      <c r="H85" s="188"/>
      <c r="I85" s="202"/>
      <c r="J85" s="180"/>
      <c r="K85" s="181"/>
      <c r="L85" s="186"/>
      <c r="M85" s="180"/>
      <c r="N85" s="180"/>
      <c r="O85" s="181"/>
      <c r="P85" s="181"/>
      <c r="Q85" s="181"/>
      <c r="R85" s="205"/>
      <c r="S85" s="205"/>
      <c r="T85" s="183"/>
      <c r="BP85" s="179"/>
      <c r="BQ85" s="179"/>
      <c r="BR85" s="179"/>
      <c r="BS85" s="179"/>
      <c r="BT85" s="179"/>
      <c r="BU85" s="179"/>
      <c r="BV85" s="179"/>
      <c r="BW85" s="179"/>
      <c r="BX85" s="179"/>
      <c r="BY85" s="179"/>
      <c r="BZ85" s="179"/>
      <c r="CA85" s="179"/>
      <c r="CB85" s="179"/>
      <c r="CC85" s="179"/>
      <c r="CD85" s="179"/>
    </row>
    <row r="86" spans="1:119" ht="12.95" customHeight="1" x14ac:dyDescent="0.2">
      <c r="A86" s="182"/>
      <c r="B86" s="206"/>
      <c r="C86" s="206"/>
      <c r="D86" s="208"/>
      <c r="E86" s="207"/>
      <c r="F86" s="204"/>
      <c r="G86" s="184"/>
      <c r="H86" s="188"/>
      <c r="I86" s="203"/>
      <c r="J86" s="180"/>
      <c r="K86" s="181"/>
      <c r="L86" s="187"/>
      <c r="M86" s="180"/>
      <c r="N86" s="180"/>
      <c r="O86" s="181"/>
      <c r="P86" s="181"/>
      <c r="Q86" s="181"/>
      <c r="R86" s="205"/>
      <c r="S86" s="205"/>
      <c r="T86" s="183"/>
      <c r="BP86" s="179"/>
      <c r="BQ86" s="179"/>
      <c r="BR86" s="179"/>
      <c r="BS86" s="179"/>
      <c r="BT86" s="179"/>
      <c r="BU86" s="179"/>
      <c r="BV86" s="179"/>
      <c r="BW86" s="179"/>
      <c r="BX86" s="179"/>
      <c r="BY86" s="179"/>
      <c r="BZ86" s="179"/>
      <c r="CA86" s="179"/>
      <c r="CB86" s="179"/>
      <c r="CC86" s="179"/>
      <c r="CD86" s="179"/>
    </row>
    <row r="87" spans="1:119" x14ac:dyDescent="0.2">
      <c r="B87" s="71"/>
      <c r="C87" s="71"/>
      <c r="D87" s="70"/>
      <c r="E87" s="72" t="s">
        <v>472</v>
      </c>
      <c r="F87" s="28">
        <f>SUM(F7:F86)</f>
        <v>0</v>
      </c>
      <c r="G87" s="28"/>
      <c r="H87" s="28"/>
      <c r="I87" s="28"/>
      <c r="J87" s="28">
        <f t="shared" ref="J87:S87" si="57">SUM(J7:J86)</f>
        <v>0</v>
      </c>
      <c r="K87" s="28">
        <f t="shared" ref="K87" si="58">SUM(K7:K86)</f>
        <v>0</v>
      </c>
      <c r="L87" s="28"/>
      <c r="M87" s="28"/>
      <c r="N87" s="28">
        <f>SUM(N7:N86)</f>
        <v>0</v>
      </c>
      <c r="O87" s="28">
        <f t="shared" si="57"/>
        <v>0</v>
      </c>
      <c r="P87" s="28">
        <f t="shared" si="57"/>
        <v>0</v>
      </c>
      <c r="Q87" s="28">
        <f t="shared" si="57"/>
        <v>0</v>
      </c>
      <c r="R87" s="28">
        <f t="shared" si="57"/>
        <v>0</v>
      </c>
      <c r="S87" s="28">
        <f t="shared" si="57"/>
        <v>0</v>
      </c>
      <c r="T87" s="34"/>
    </row>
    <row r="88" spans="1:119" x14ac:dyDescent="0.2">
      <c r="C88" s="73"/>
      <c r="D88" s="74"/>
    </row>
    <row r="89" spans="1:119" x14ac:dyDescent="0.2">
      <c r="C89" s="73"/>
      <c r="D89" s="74"/>
    </row>
    <row r="208" s="1" customFormat="1" ht="11.25" hidden="1" customHeight="1" x14ac:dyDescent="0.2"/>
    <row r="209" spans="2:119" ht="11.25" hidden="1" customHeight="1" x14ac:dyDescent="0.2"/>
    <row r="210" spans="2:119" ht="11.25" hidden="1" customHeight="1" x14ac:dyDescent="0.2">
      <c r="B210" s="57"/>
      <c r="J210" s="1"/>
      <c r="K210" s="1"/>
      <c r="DA210" s="1"/>
      <c r="DB210" s="1"/>
      <c r="DC210" s="1"/>
      <c r="DD210" s="1"/>
      <c r="DE210" s="1"/>
      <c r="DF210" s="1"/>
      <c r="DG210" s="1"/>
      <c r="DH210" s="1"/>
      <c r="DI210" s="1"/>
      <c r="DJ210" s="1"/>
      <c r="DK210" s="1"/>
      <c r="DL210" s="1"/>
      <c r="DM210" s="1"/>
      <c r="DN210" s="1"/>
      <c r="DO210" s="1"/>
    </row>
    <row r="211" spans="2:119" ht="11.25" hidden="1" customHeight="1" x14ac:dyDescent="0.2">
      <c r="B211" s="57"/>
      <c r="J211" s="1"/>
      <c r="K211" s="1"/>
      <c r="DA211" s="1"/>
      <c r="DB211" s="1"/>
      <c r="DC211" s="1"/>
      <c r="DD211" s="1"/>
      <c r="DE211" s="1"/>
      <c r="DF211" s="1"/>
      <c r="DG211" s="1"/>
      <c r="DH211" s="1"/>
      <c r="DI211" s="1"/>
      <c r="DJ211" s="1"/>
      <c r="DK211" s="1"/>
      <c r="DL211" s="1"/>
      <c r="DM211" s="1"/>
      <c r="DN211" s="1"/>
      <c r="DO211" s="1"/>
    </row>
    <row r="212" spans="2:119" ht="11.25" hidden="1" customHeight="1" x14ac:dyDescent="0.2">
      <c r="B212" s="57"/>
      <c r="J212" s="1"/>
      <c r="K212" s="1"/>
      <c r="DA212" s="1"/>
      <c r="DB212" s="1"/>
      <c r="DC212" s="1"/>
      <c r="DD212" s="1"/>
      <c r="DE212" s="1"/>
      <c r="DF212" s="1"/>
      <c r="DG212" s="1"/>
      <c r="DH212" s="1"/>
      <c r="DI212" s="1"/>
      <c r="DJ212" s="1"/>
      <c r="DK212" s="1"/>
      <c r="DL212" s="1"/>
      <c r="DM212" s="1"/>
      <c r="DN212" s="1"/>
      <c r="DO212" s="1"/>
    </row>
    <row r="213" spans="2:119" ht="11.25" hidden="1" customHeight="1" x14ac:dyDescent="0.2">
      <c r="B213" s="57"/>
      <c r="C213" s="2"/>
      <c r="D213" s="2"/>
      <c r="J213" s="1"/>
      <c r="K213" s="1"/>
      <c r="DA213" s="1"/>
      <c r="DB213" s="1"/>
      <c r="DC213" s="1"/>
      <c r="DD213" s="1"/>
      <c r="DE213" s="1"/>
      <c r="DF213" s="1"/>
      <c r="DG213" s="1"/>
      <c r="DH213" s="1"/>
      <c r="DI213" s="1"/>
      <c r="DJ213" s="1"/>
      <c r="DK213" s="1"/>
      <c r="DL213" s="1"/>
      <c r="DM213" s="1"/>
      <c r="DN213" s="1"/>
      <c r="DO213" s="1"/>
    </row>
    <row r="214" spans="2:119" ht="11.25" hidden="1" customHeight="1" x14ac:dyDescent="0.2">
      <c r="B214" s="57"/>
      <c r="C214" s="2"/>
      <c r="D214" s="2"/>
      <c r="J214" s="1"/>
      <c r="K214" s="1"/>
      <c r="DA214" s="1"/>
      <c r="DB214" s="1"/>
      <c r="DC214" s="1"/>
      <c r="DD214" s="1"/>
      <c r="DE214" s="1"/>
      <c r="DF214" s="1"/>
      <c r="DG214" s="1"/>
      <c r="DH214" s="1"/>
      <c r="DI214" s="1"/>
      <c r="DJ214" s="1"/>
      <c r="DK214" s="1"/>
      <c r="DL214" s="1"/>
      <c r="DM214" s="1"/>
      <c r="DN214" s="1"/>
      <c r="DO214" s="1"/>
    </row>
    <row r="215" spans="2:119" ht="11.25" hidden="1" customHeight="1" x14ac:dyDescent="0.2">
      <c r="B215" s="57"/>
      <c r="C215" s="2"/>
      <c r="D215" s="2"/>
      <c r="J215" s="1"/>
      <c r="K215" s="1"/>
      <c r="DA215" s="1"/>
      <c r="DB215" s="1"/>
      <c r="DC215" s="1"/>
      <c r="DD215" s="1"/>
      <c r="DE215" s="1"/>
      <c r="DF215" s="1"/>
      <c r="DG215" s="1"/>
      <c r="DH215" s="1"/>
      <c r="DI215" s="1"/>
      <c r="DJ215" s="1"/>
      <c r="DK215" s="1"/>
      <c r="DL215" s="1"/>
      <c r="DM215" s="1"/>
      <c r="DN215" s="1"/>
      <c r="DO215" s="1"/>
    </row>
    <row r="216" spans="2:119" ht="11.25" hidden="1" customHeight="1" x14ac:dyDescent="0.2">
      <c r="B216" s="57"/>
      <c r="C216" s="2"/>
      <c r="D216" s="2"/>
      <c r="J216" s="1"/>
      <c r="K216" s="1"/>
      <c r="DA216" s="1"/>
      <c r="DB216" s="1"/>
      <c r="DC216" s="1"/>
      <c r="DD216" s="1"/>
      <c r="DE216" s="1"/>
      <c r="DF216" s="1"/>
      <c r="DG216" s="1"/>
      <c r="DH216" s="1"/>
      <c r="DI216" s="1"/>
      <c r="DJ216" s="1"/>
      <c r="DK216" s="1"/>
      <c r="DL216" s="1"/>
      <c r="DM216" s="1"/>
      <c r="DN216" s="1"/>
      <c r="DO216" s="1"/>
    </row>
    <row r="217" spans="2:119" ht="11.25" hidden="1" customHeight="1" x14ac:dyDescent="0.2">
      <c r="B217" s="57"/>
      <c r="C217" s="2"/>
      <c r="D217" s="2"/>
      <c r="J217" s="1"/>
      <c r="K217" s="1"/>
      <c r="DA217" s="1"/>
      <c r="DB217" s="1"/>
      <c r="DC217" s="1"/>
      <c r="DD217" s="1"/>
      <c r="DE217" s="1"/>
      <c r="DF217" s="1"/>
      <c r="DG217" s="1"/>
      <c r="DH217" s="1"/>
      <c r="DI217" s="1"/>
      <c r="DJ217" s="1"/>
      <c r="DK217" s="1"/>
      <c r="DL217" s="1"/>
      <c r="DM217" s="1"/>
      <c r="DN217" s="1"/>
      <c r="DO217" s="1"/>
    </row>
    <row r="218" spans="2:119" ht="11.25" hidden="1" customHeight="1" x14ac:dyDescent="0.2">
      <c r="B218" s="57"/>
      <c r="C218" s="2"/>
      <c r="D218" s="2"/>
      <c r="J218" s="1"/>
      <c r="K218" s="1"/>
      <c r="DA218" s="1"/>
      <c r="DB218" s="1"/>
      <c r="DC218" s="1"/>
      <c r="DD218" s="1"/>
      <c r="DE218" s="1"/>
      <c r="DF218" s="1"/>
      <c r="DG218" s="1"/>
      <c r="DH218" s="1"/>
      <c r="DI218" s="1"/>
      <c r="DJ218" s="1"/>
      <c r="DK218" s="1"/>
      <c r="DL218" s="1"/>
      <c r="DM218" s="1"/>
      <c r="DN218" s="1"/>
      <c r="DO218" s="1"/>
    </row>
    <row r="219" spans="2:119" ht="11.25" hidden="1" customHeight="1" x14ac:dyDescent="0.2">
      <c r="B219" s="57"/>
      <c r="C219" s="2"/>
      <c r="D219" s="2"/>
      <c r="J219" s="1"/>
      <c r="K219" s="1"/>
      <c r="DA219" s="1"/>
      <c r="DB219" s="1"/>
      <c r="DC219" s="1"/>
      <c r="DD219" s="1"/>
      <c r="DE219" s="1"/>
      <c r="DF219" s="1"/>
      <c r="DG219" s="1"/>
      <c r="DH219" s="1"/>
      <c r="DI219" s="1"/>
      <c r="DJ219" s="1"/>
      <c r="DK219" s="1"/>
      <c r="DL219" s="1"/>
      <c r="DM219" s="1"/>
      <c r="DN219" s="1"/>
      <c r="DO219" s="1"/>
    </row>
    <row r="220" spans="2:119" ht="11.25" hidden="1" customHeight="1" x14ac:dyDescent="0.2">
      <c r="B220" s="57"/>
      <c r="C220" s="2"/>
      <c r="D220" s="2"/>
      <c r="J220" s="1"/>
      <c r="K220" s="1"/>
      <c r="DA220" s="1"/>
      <c r="DB220" s="1"/>
      <c r="DC220" s="1"/>
      <c r="DD220" s="1"/>
      <c r="DE220" s="1"/>
      <c r="DF220" s="1"/>
      <c r="DG220" s="1"/>
      <c r="DH220" s="1"/>
      <c r="DI220" s="1"/>
      <c r="DJ220" s="1"/>
      <c r="DK220" s="1"/>
      <c r="DL220" s="1"/>
      <c r="DM220" s="1"/>
      <c r="DN220" s="1"/>
      <c r="DO220" s="1"/>
    </row>
    <row r="221" spans="2:119" ht="11.25" hidden="1" customHeight="1" x14ac:dyDescent="0.2">
      <c r="B221" s="57"/>
      <c r="C221" s="2"/>
      <c r="D221" s="2"/>
      <c r="J221" s="1"/>
      <c r="K221" s="1"/>
      <c r="DA221" s="1"/>
      <c r="DB221" s="1"/>
      <c r="DC221" s="1"/>
      <c r="DD221" s="1"/>
      <c r="DE221" s="1"/>
      <c r="DF221" s="1"/>
      <c r="DG221" s="1"/>
      <c r="DH221" s="1"/>
      <c r="DI221" s="1"/>
      <c r="DJ221" s="1"/>
      <c r="DK221" s="1"/>
      <c r="DL221" s="1"/>
      <c r="DM221" s="1"/>
      <c r="DN221" s="1"/>
      <c r="DO221" s="1"/>
    </row>
    <row r="222" spans="2:119" ht="11.25" hidden="1" customHeight="1" x14ac:dyDescent="0.2">
      <c r="B222" s="57"/>
      <c r="C222" s="2"/>
      <c r="D222" s="2"/>
      <c r="J222" s="1"/>
      <c r="K222" s="1"/>
      <c r="DA222" s="1"/>
      <c r="DB222" s="1"/>
      <c r="DC222" s="1"/>
      <c r="DD222" s="1"/>
      <c r="DE222" s="1"/>
      <c r="DF222" s="1"/>
      <c r="DG222" s="1"/>
      <c r="DH222" s="1"/>
      <c r="DI222" s="1"/>
      <c r="DJ222" s="1"/>
      <c r="DK222" s="1"/>
      <c r="DL222" s="1"/>
      <c r="DM222" s="1"/>
      <c r="DN222" s="1"/>
      <c r="DO222" s="1"/>
    </row>
    <row r="223" spans="2:119" ht="11.25" hidden="1" customHeight="1" x14ac:dyDescent="0.2">
      <c r="B223" s="57"/>
      <c r="C223" s="2"/>
      <c r="D223" s="2"/>
      <c r="J223" s="1"/>
      <c r="K223" s="1"/>
      <c r="DA223" s="1"/>
      <c r="DB223" s="1"/>
      <c r="DC223" s="1"/>
      <c r="DD223" s="1"/>
      <c r="DE223" s="1"/>
      <c r="DF223" s="1"/>
      <c r="DG223" s="1"/>
      <c r="DH223" s="1"/>
      <c r="DI223" s="1"/>
      <c r="DJ223" s="1"/>
      <c r="DK223" s="1"/>
      <c r="DL223" s="1"/>
      <c r="DM223" s="1"/>
      <c r="DN223" s="1"/>
      <c r="DO223" s="1"/>
    </row>
    <row r="224" spans="2:119" ht="11.25" hidden="1" customHeight="1" x14ac:dyDescent="0.2">
      <c r="B224" s="57"/>
      <c r="C224" s="2"/>
      <c r="D224" s="2"/>
      <c r="J224" s="1"/>
      <c r="K224" s="1"/>
      <c r="DA224" s="1"/>
      <c r="DB224" s="1"/>
      <c r="DC224" s="1"/>
      <c r="DD224" s="1"/>
      <c r="DE224" s="1"/>
      <c r="DF224" s="1"/>
      <c r="DG224" s="1"/>
      <c r="DH224" s="1"/>
      <c r="DI224" s="1"/>
      <c r="DJ224" s="1"/>
      <c r="DK224" s="1"/>
      <c r="DL224" s="1"/>
      <c r="DM224" s="1"/>
      <c r="DN224" s="1"/>
      <c r="DO224" s="1"/>
    </row>
    <row r="225" spans="2:119" ht="11.25" hidden="1" customHeight="1" x14ac:dyDescent="0.2">
      <c r="B225" s="57"/>
      <c r="C225" s="2"/>
      <c r="D225" s="2"/>
      <c r="J225" s="1"/>
      <c r="K225" s="1"/>
      <c r="DA225" s="1"/>
      <c r="DB225" s="1"/>
      <c r="DC225" s="1"/>
      <c r="DD225" s="1"/>
      <c r="DE225" s="1"/>
      <c r="DF225" s="1"/>
      <c r="DG225" s="1"/>
      <c r="DH225" s="1"/>
      <c r="DI225" s="1"/>
      <c r="DJ225" s="1"/>
      <c r="DK225" s="1"/>
      <c r="DL225" s="1"/>
      <c r="DM225" s="1"/>
      <c r="DN225" s="1"/>
      <c r="DO225" s="1"/>
    </row>
    <row r="226" spans="2:119" ht="11.25" hidden="1" customHeight="1" x14ac:dyDescent="0.2">
      <c r="B226" s="57"/>
      <c r="C226" s="2"/>
      <c r="D226" s="2"/>
      <c r="J226" s="1"/>
      <c r="K226" s="1"/>
      <c r="DA226" s="1"/>
      <c r="DB226" s="1"/>
      <c r="DC226" s="1"/>
      <c r="DD226" s="1"/>
      <c r="DE226" s="1"/>
      <c r="DF226" s="1"/>
      <c r="DG226" s="1"/>
      <c r="DH226" s="1"/>
      <c r="DI226" s="1"/>
      <c r="DJ226" s="1"/>
      <c r="DK226" s="1"/>
      <c r="DL226" s="1"/>
      <c r="DM226" s="1"/>
      <c r="DN226" s="1"/>
      <c r="DO226" s="1"/>
    </row>
    <row r="227" spans="2:119" ht="11.25" hidden="1" customHeight="1" x14ac:dyDescent="0.2">
      <c r="B227" s="57"/>
      <c r="C227" s="2"/>
      <c r="D227" s="2"/>
      <c r="J227" s="1"/>
      <c r="K227" s="1"/>
      <c r="DA227" s="1"/>
      <c r="DB227" s="1"/>
      <c r="DC227" s="1"/>
      <c r="DD227" s="1"/>
      <c r="DE227" s="1"/>
      <c r="DF227" s="1"/>
      <c r="DG227" s="1"/>
      <c r="DH227" s="1"/>
      <c r="DI227" s="1"/>
      <c r="DJ227" s="1"/>
      <c r="DK227" s="1"/>
      <c r="DL227" s="1"/>
      <c r="DM227" s="1"/>
      <c r="DN227" s="1"/>
      <c r="DO227" s="1"/>
    </row>
    <row r="228" spans="2:119" ht="11.25" hidden="1" customHeight="1" x14ac:dyDescent="0.2">
      <c r="B228" s="57"/>
      <c r="C228" s="2"/>
      <c r="D228" s="2"/>
      <c r="J228" s="1"/>
      <c r="K228" s="1"/>
      <c r="DA228" s="1"/>
      <c r="DB228" s="1"/>
      <c r="DC228" s="1"/>
      <c r="DD228" s="1"/>
      <c r="DE228" s="1"/>
      <c r="DF228" s="1"/>
      <c r="DG228" s="1"/>
      <c r="DH228" s="1"/>
      <c r="DI228" s="1"/>
      <c r="DJ228" s="1"/>
      <c r="DK228" s="1"/>
      <c r="DL228" s="1"/>
      <c r="DM228" s="1"/>
      <c r="DN228" s="1"/>
      <c r="DO228" s="1"/>
    </row>
    <row r="229" spans="2:119" ht="11.25" hidden="1" customHeight="1" x14ac:dyDescent="0.2">
      <c r="B229" s="57"/>
      <c r="C229" s="2"/>
      <c r="D229" s="2"/>
      <c r="J229" s="1"/>
      <c r="K229" s="1"/>
      <c r="DA229" s="1"/>
      <c r="DB229" s="1"/>
      <c r="DC229" s="1"/>
      <c r="DD229" s="1"/>
      <c r="DE229" s="1"/>
      <c r="DF229" s="1"/>
      <c r="DG229" s="1"/>
      <c r="DH229" s="1"/>
      <c r="DI229" s="1"/>
      <c r="DJ229" s="1"/>
      <c r="DK229" s="1"/>
      <c r="DL229" s="1"/>
      <c r="DM229" s="1"/>
      <c r="DN229" s="1"/>
      <c r="DO229" s="1"/>
    </row>
    <row r="230" spans="2:119" ht="11.25" hidden="1" customHeight="1" x14ac:dyDescent="0.2">
      <c r="B230" s="57"/>
      <c r="C230" s="2"/>
      <c r="D230" s="2"/>
      <c r="J230" s="1"/>
      <c r="K230" s="1"/>
      <c r="DA230" s="1"/>
      <c r="DB230" s="1"/>
      <c r="DC230" s="1"/>
      <c r="DD230" s="1"/>
      <c r="DE230" s="1"/>
      <c r="DF230" s="1"/>
      <c r="DG230" s="1"/>
      <c r="DH230" s="1"/>
      <c r="DI230" s="1"/>
      <c r="DJ230" s="1"/>
      <c r="DK230" s="1"/>
      <c r="DL230" s="1"/>
      <c r="DM230" s="1"/>
      <c r="DN230" s="1"/>
      <c r="DO230" s="1"/>
    </row>
    <row r="231" spans="2:119" ht="11.25" hidden="1" customHeight="1" x14ac:dyDescent="0.2">
      <c r="B231" s="57"/>
      <c r="C231" s="2"/>
      <c r="D231" s="2"/>
      <c r="J231" s="1"/>
      <c r="K231" s="1"/>
      <c r="DA231" s="1"/>
      <c r="DB231" s="1"/>
      <c r="DC231" s="1"/>
      <c r="DD231" s="1"/>
      <c r="DE231" s="1"/>
      <c r="DF231" s="1"/>
      <c r="DG231" s="1"/>
      <c r="DH231" s="1"/>
      <c r="DI231" s="1"/>
      <c r="DJ231" s="1"/>
      <c r="DK231" s="1"/>
      <c r="DL231" s="1"/>
      <c r="DM231" s="1"/>
      <c r="DN231" s="1"/>
      <c r="DO231" s="1"/>
    </row>
    <row r="232" spans="2:119" ht="11.25" hidden="1" customHeight="1" x14ac:dyDescent="0.2">
      <c r="B232" s="57"/>
      <c r="C232" s="2"/>
      <c r="D232" s="2"/>
      <c r="J232" s="1"/>
      <c r="K232" s="1"/>
      <c r="DA232" s="1"/>
      <c r="DB232" s="1"/>
      <c r="DC232" s="1"/>
      <c r="DD232" s="1"/>
      <c r="DE232" s="1"/>
      <c r="DF232" s="1"/>
      <c r="DG232" s="1"/>
      <c r="DH232" s="1"/>
      <c r="DI232" s="1"/>
      <c r="DJ232" s="1"/>
      <c r="DK232" s="1"/>
      <c r="DL232" s="1"/>
      <c r="DM232" s="1"/>
      <c r="DN232" s="1"/>
      <c r="DO232" s="1"/>
    </row>
    <row r="233" spans="2:119" ht="11.25" hidden="1" customHeight="1" x14ac:dyDescent="0.2">
      <c r="B233" s="57"/>
      <c r="C233" s="2"/>
      <c r="D233" s="2"/>
      <c r="J233" s="1"/>
      <c r="K233" s="1"/>
      <c r="DA233" s="1"/>
      <c r="DB233" s="1"/>
      <c r="DC233" s="1"/>
      <c r="DD233" s="1"/>
      <c r="DE233" s="1"/>
      <c r="DF233" s="1"/>
      <c r="DG233" s="1"/>
      <c r="DH233" s="1"/>
      <c r="DI233" s="1"/>
      <c r="DJ233" s="1"/>
      <c r="DK233" s="1"/>
      <c r="DL233" s="1"/>
      <c r="DM233" s="1"/>
      <c r="DN233" s="1"/>
      <c r="DO233" s="1"/>
    </row>
    <row r="234" spans="2:119" ht="11.25" hidden="1" customHeight="1" x14ac:dyDescent="0.2">
      <c r="B234" s="57"/>
      <c r="C234" s="2"/>
      <c r="D234" s="2"/>
      <c r="J234" s="1"/>
      <c r="K234" s="1"/>
      <c r="DA234" s="1"/>
      <c r="DB234" s="1"/>
      <c r="DC234" s="1"/>
      <c r="DD234" s="1"/>
      <c r="DE234" s="1"/>
      <c r="DF234" s="1"/>
      <c r="DG234" s="1"/>
      <c r="DH234" s="1"/>
      <c r="DI234" s="1"/>
      <c r="DJ234" s="1"/>
      <c r="DK234" s="1"/>
      <c r="DL234" s="1"/>
      <c r="DM234" s="1"/>
      <c r="DN234" s="1"/>
      <c r="DO234" s="1"/>
    </row>
    <row r="235" spans="2:119" ht="11.25" hidden="1" customHeight="1" x14ac:dyDescent="0.2">
      <c r="B235" s="57"/>
      <c r="C235" s="2"/>
      <c r="D235" s="2"/>
      <c r="J235" s="1"/>
      <c r="K235" s="1"/>
      <c r="DA235" s="1"/>
      <c r="DB235" s="1"/>
      <c r="DC235" s="1"/>
      <c r="DD235" s="1"/>
      <c r="DE235" s="1"/>
      <c r="DF235" s="1"/>
      <c r="DG235" s="1"/>
      <c r="DH235" s="1"/>
      <c r="DI235" s="1"/>
      <c r="DJ235" s="1"/>
      <c r="DK235" s="1"/>
      <c r="DL235" s="1"/>
      <c r="DM235" s="1"/>
      <c r="DN235" s="1"/>
      <c r="DO235" s="1"/>
    </row>
    <row r="236" spans="2:119" ht="11.25" hidden="1" customHeight="1" x14ac:dyDescent="0.2">
      <c r="B236" s="57"/>
      <c r="C236" s="2"/>
      <c r="D236" s="2"/>
      <c r="J236" s="1"/>
      <c r="K236" s="1"/>
      <c r="DA236" s="1"/>
      <c r="DB236" s="1"/>
      <c r="DC236" s="1"/>
      <c r="DD236" s="1"/>
      <c r="DE236" s="1"/>
      <c r="DF236" s="1"/>
      <c r="DG236" s="1"/>
      <c r="DH236" s="1"/>
      <c r="DI236" s="1"/>
      <c r="DJ236" s="1"/>
      <c r="DK236" s="1"/>
      <c r="DL236" s="1"/>
      <c r="DM236" s="1"/>
      <c r="DN236" s="1"/>
      <c r="DO236" s="1"/>
    </row>
    <row r="237" spans="2:119" ht="11.25" hidden="1" customHeight="1" x14ac:dyDescent="0.2">
      <c r="B237" s="57"/>
      <c r="C237" s="2"/>
      <c r="D237" s="2"/>
      <c r="J237" s="1"/>
      <c r="K237" s="1"/>
      <c r="DA237" s="1"/>
      <c r="DB237" s="1"/>
      <c r="DC237" s="1"/>
      <c r="DD237" s="1"/>
      <c r="DE237" s="1"/>
      <c r="DF237" s="1"/>
      <c r="DG237" s="1"/>
      <c r="DH237" s="1"/>
      <c r="DI237" s="1"/>
      <c r="DJ237" s="1"/>
      <c r="DK237" s="1"/>
      <c r="DL237" s="1"/>
      <c r="DM237" s="1"/>
      <c r="DN237" s="1"/>
      <c r="DO237" s="1"/>
    </row>
    <row r="238" spans="2:119" ht="11.25" hidden="1" customHeight="1" x14ac:dyDescent="0.2">
      <c r="B238" s="57"/>
      <c r="C238" s="2"/>
      <c r="D238" s="2"/>
      <c r="J238" s="1"/>
      <c r="K238" s="1"/>
      <c r="DA238" s="1"/>
      <c r="DB238" s="1"/>
      <c r="DC238" s="1"/>
      <c r="DD238" s="1"/>
      <c r="DE238" s="1"/>
      <c r="DF238" s="1"/>
      <c r="DG238" s="1"/>
      <c r="DH238" s="1"/>
      <c r="DI238" s="1"/>
      <c r="DJ238" s="1"/>
      <c r="DK238" s="1"/>
      <c r="DL238" s="1"/>
      <c r="DM238" s="1"/>
      <c r="DN238" s="1"/>
      <c r="DO238" s="1"/>
    </row>
    <row r="239" spans="2:119" ht="11.25" hidden="1" customHeight="1" x14ac:dyDescent="0.2">
      <c r="B239" s="57"/>
      <c r="C239" s="2"/>
      <c r="D239" s="2"/>
      <c r="J239" s="1"/>
      <c r="K239" s="1"/>
      <c r="DA239" s="1"/>
      <c r="DB239" s="1"/>
      <c r="DC239" s="1"/>
      <c r="DD239" s="1"/>
      <c r="DE239" s="1"/>
      <c r="DF239" s="1"/>
      <c r="DG239" s="1"/>
      <c r="DH239" s="1"/>
      <c r="DI239" s="1"/>
      <c r="DJ239" s="1"/>
      <c r="DK239" s="1"/>
      <c r="DL239" s="1"/>
      <c r="DM239" s="1"/>
      <c r="DN239" s="1"/>
      <c r="DO239" s="1"/>
    </row>
    <row r="240" spans="2:119" ht="11.25" hidden="1" customHeight="1" x14ac:dyDescent="0.2">
      <c r="B240" s="57"/>
      <c r="C240" s="2"/>
      <c r="D240" s="2"/>
      <c r="J240" s="1"/>
      <c r="K240" s="1"/>
      <c r="DA240" s="1"/>
      <c r="DB240" s="1"/>
      <c r="DC240" s="1"/>
      <c r="DD240" s="1"/>
      <c r="DE240" s="1"/>
      <c r="DF240" s="1"/>
      <c r="DG240" s="1"/>
      <c r="DH240" s="1"/>
      <c r="DI240" s="1"/>
      <c r="DJ240" s="1"/>
      <c r="DK240" s="1"/>
      <c r="DL240" s="1"/>
      <c r="DM240" s="1"/>
      <c r="DN240" s="1"/>
      <c r="DO240" s="1"/>
    </row>
    <row r="241" spans="2:119" ht="11.25" hidden="1" customHeight="1" x14ac:dyDescent="0.2">
      <c r="B241" s="57"/>
      <c r="C241" s="2"/>
      <c r="D241" s="2"/>
      <c r="J241" s="1"/>
      <c r="K241" s="1"/>
      <c r="DA241" s="1"/>
      <c r="DB241" s="1"/>
      <c r="DC241" s="1"/>
      <c r="DD241" s="1"/>
      <c r="DE241" s="1"/>
      <c r="DF241" s="1"/>
      <c r="DG241" s="1"/>
      <c r="DH241" s="1"/>
      <c r="DI241" s="1"/>
      <c r="DJ241" s="1"/>
      <c r="DK241" s="1"/>
      <c r="DL241" s="1"/>
      <c r="DM241" s="1"/>
      <c r="DN241" s="1"/>
      <c r="DO241" s="1"/>
    </row>
    <row r="242" spans="2:119" ht="11.25" hidden="1" customHeight="1" x14ac:dyDescent="0.2">
      <c r="B242" s="57"/>
      <c r="C242" s="2"/>
      <c r="D242" s="2"/>
      <c r="J242" s="1"/>
      <c r="K242" s="1"/>
      <c r="DA242" s="1"/>
      <c r="DB242" s="1"/>
      <c r="DC242" s="1"/>
      <c r="DD242" s="1"/>
      <c r="DE242" s="1"/>
      <c r="DF242" s="1"/>
      <c r="DG242" s="1"/>
      <c r="DH242" s="1"/>
      <c r="DI242" s="1"/>
      <c r="DJ242" s="1"/>
      <c r="DK242" s="1"/>
      <c r="DL242" s="1"/>
      <c r="DM242" s="1"/>
      <c r="DN242" s="1"/>
      <c r="DO242" s="1"/>
    </row>
    <row r="243" spans="2:119" ht="11.25" hidden="1" customHeight="1" x14ac:dyDescent="0.2">
      <c r="B243" s="57"/>
      <c r="C243" s="2"/>
      <c r="D243" s="2"/>
      <c r="J243" s="1"/>
      <c r="K243" s="1"/>
      <c r="DA243" s="1"/>
      <c r="DB243" s="1"/>
      <c r="DC243" s="1"/>
      <c r="DD243" s="1"/>
      <c r="DE243" s="1"/>
      <c r="DF243" s="1"/>
      <c r="DG243" s="1"/>
      <c r="DH243" s="1"/>
      <c r="DI243" s="1"/>
      <c r="DJ243" s="1"/>
      <c r="DK243" s="1"/>
      <c r="DL243" s="1"/>
      <c r="DM243" s="1"/>
      <c r="DN243" s="1"/>
      <c r="DO243" s="1"/>
    </row>
    <row r="244" spans="2:119" ht="11.25" hidden="1" customHeight="1" x14ac:dyDescent="0.2">
      <c r="B244" s="57"/>
      <c r="C244" s="2"/>
      <c r="D244" s="2"/>
      <c r="J244" s="1"/>
      <c r="K244" s="1"/>
      <c r="DA244" s="1"/>
      <c r="DB244" s="1"/>
      <c r="DC244" s="1"/>
      <c r="DD244" s="1"/>
      <c r="DE244" s="1"/>
      <c r="DF244" s="1"/>
      <c r="DG244" s="1"/>
      <c r="DH244" s="1"/>
      <c r="DI244" s="1"/>
      <c r="DJ244" s="1"/>
      <c r="DK244" s="1"/>
      <c r="DL244" s="1"/>
      <c r="DM244" s="1"/>
      <c r="DN244" s="1"/>
      <c r="DO244" s="1"/>
    </row>
    <row r="245" spans="2:119" ht="11.25" hidden="1" customHeight="1" x14ac:dyDescent="0.2">
      <c r="B245" s="57"/>
      <c r="C245" s="2"/>
      <c r="D245" s="2"/>
      <c r="J245" s="1"/>
      <c r="K245" s="1"/>
      <c r="DA245" s="1"/>
      <c r="DB245" s="1"/>
      <c r="DC245" s="1"/>
      <c r="DD245" s="1"/>
      <c r="DE245" s="1"/>
      <c r="DF245" s="1"/>
      <c r="DG245" s="1"/>
      <c r="DH245" s="1"/>
      <c r="DI245" s="1"/>
      <c r="DJ245" s="1"/>
      <c r="DK245" s="1"/>
      <c r="DL245" s="1"/>
      <c r="DM245" s="1"/>
      <c r="DN245" s="1"/>
      <c r="DO245" s="1"/>
    </row>
    <row r="246" spans="2:119" ht="11.25" hidden="1" customHeight="1" x14ac:dyDescent="0.2">
      <c r="B246" s="57"/>
      <c r="C246" s="2"/>
      <c r="D246" s="2"/>
      <c r="J246" s="1"/>
      <c r="K246" s="1"/>
      <c r="DA246" s="1"/>
      <c r="DB246" s="1"/>
      <c r="DC246" s="1"/>
      <c r="DD246" s="1"/>
      <c r="DE246" s="1"/>
      <c r="DF246" s="1"/>
      <c r="DG246" s="1"/>
      <c r="DH246" s="1"/>
      <c r="DI246" s="1"/>
      <c r="DJ246" s="1"/>
      <c r="DK246" s="1"/>
      <c r="DL246" s="1"/>
      <c r="DM246" s="1"/>
      <c r="DN246" s="1"/>
      <c r="DO246" s="1"/>
    </row>
    <row r="247" spans="2:119" ht="11.25" hidden="1" customHeight="1" x14ac:dyDescent="0.2">
      <c r="B247" s="57"/>
      <c r="C247" s="2"/>
      <c r="D247" s="2"/>
      <c r="J247" s="1"/>
      <c r="K247" s="1"/>
      <c r="DA247" s="1"/>
      <c r="DB247" s="1"/>
      <c r="DC247" s="1"/>
      <c r="DD247" s="1"/>
      <c r="DE247" s="1"/>
      <c r="DF247" s="1"/>
      <c r="DG247" s="1"/>
      <c r="DH247" s="1"/>
      <c r="DI247" s="1"/>
      <c r="DJ247" s="1"/>
      <c r="DK247" s="1"/>
      <c r="DL247" s="1"/>
      <c r="DM247" s="1"/>
      <c r="DN247" s="1"/>
      <c r="DO247" s="1"/>
    </row>
    <row r="248" spans="2:119" ht="11.25" hidden="1" customHeight="1" x14ac:dyDescent="0.2">
      <c r="B248" s="57"/>
      <c r="C248" s="2"/>
      <c r="D248" s="2"/>
      <c r="J248" s="1"/>
      <c r="K248" s="1"/>
      <c r="DA248" s="1"/>
      <c r="DB248" s="1"/>
      <c r="DC248" s="1"/>
      <c r="DD248" s="1"/>
      <c r="DE248" s="1"/>
      <c r="DF248" s="1"/>
      <c r="DG248" s="1"/>
      <c r="DH248" s="1"/>
      <c r="DI248" s="1"/>
      <c r="DJ248" s="1"/>
      <c r="DK248" s="1"/>
      <c r="DL248" s="1"/>
      <c r="DM248" s="1"/>
      <c r="DN248" s="1"/>
      <c r="DO248" s="1"/>
    </row>
    <row r="249" spans="2:119" ht="11.25" hidden="1" customHeight="1" x14ac:dyDescent="0.2">
      <c r="B249" s="57"/>
      <c r="C249" s="2"/>
      <c r="D249" s="2"/>
      <c r="J249" s="1"/>
      <c r="K249" s="1"/>
      <c r="DA249" s="1"/>
      <c r="DB249" s="1"/>
      <c r="DC249" s="1"/>
      <c r="DD249" s="1"/>
      <c r="DE249" s="1"/>
      <c r="DF249" s="1"/>
      <c r="DG249" s="1"/>
      <c r="DH249" s="1"/>
      <c r="DI249" s="1"/>
      <c r="DJ249" s="1"/>
      <c r="DK249" s="1"/>
      <c r="DL249" s="1"/>
      <c r="DM249" s="1"/>
      <c r="DN249" s="1"/>
      <c r="DO249" s="1"/>
    </row>
    <row r="250" spans="2:119" ht="11.25" hidden="1" customHeight="1" x14ac:dyDescent="0.2">
      <c r="B250" s="57"/>
      <c r="C250" s="2"/>
      <c r="D250" s="2"/>
      <c r="J250" s="1"/>
      <c r="K250" s="1"/>
      <c r="DA250" s="1"/>
      <c r="DB250" s="1"/>
      <c r="DC250" s="1"/>
      <c r="DD250" s="1"/>
      <c r="DE250" s="1"/>
      <c r="DF250" s="1"/>
      <c r="DG250" s="1"/>
      <c r="DH250" s="1"/>
      <c r="DI250" s="1"/>
      <c r="DJ250" s="1"/>
      <c r="DK250" s="1"/>
      <c r="DL250" s="1"/>
      <c r="DM250" s="1"/>
      <c r="DN250" s="1"/>
      <c r="DO250" s="1"/>
    </row>
    <row r="251" spans="2:119" ht="11.25" hidden="1" customHeight="1" x14ac:dyDescent="0.2">
      <c r="B251" s="57"/>
      <c r="C251" s="2"/>
      <c r="D251" s="2"/>
      <c r="J251" s="1"/>
      <c r="K251" s="1"/>
      <c r="DA251" s="1"/>
      <c r="DB251" s="1"/>
      <c r="DC251" s="1"/>
      <c r="DD251" s="1"/>
      <c r="DE251" s="1"/>
      <c r="DF251" s="1"/>
      <c r="DG251" s="1"/>
      <c r="DH251" s="1"/>
      <c r="DI251" s="1"/>
      <c r="DJ251" s="1"/>
      <c r="DK251" s="1"/>
      <c r="DL251" s="1"/>
      <c r="DM251" s="1"/>
      <c r="DN251" s="1"/>
      <c r="DO251" s="1"/>
    </row>
    <row r="252" spans="2:119" ht="11.25" hidden="1" customHeight="1" x14ac:dyDescent="0.2">
      <c r="B252" s="57"/>
      <c r="C252" s="2"/>
      <c r="D252" s="2"/>
      <c r="J252" s="1"/>
      <c r="K252" s="1"/>
      <c r="DA252" s="1"/>
      <c r="DB252" s="1"/>
      <c r="DC252" s="1"/>
      <c r="DD252" s="1"/>
      <c r="DE252" s="1"/>
      <c r="DF252" s="1"/>
      <c r="DG252" s="1"/>
      <c r="DH252" s="1"/>
      <c r="DI252" s="1"/>
      <c r="DJ252" s="1"/>
      <c r="DK252" s="1"/>
      <c r="DL252" s="1"/>
      <c r="DM252" s="1"/>
      <c r="DN252" s="1"/>
      <c r="DO252" s="1"/>
    </row>
    <row r="253" spans="2:119" ht="11.25" hidden="1" customHeight="1" x14ac:dyDescent="0.2">
      <c r="B253" s="57"/>
      <c r="C253" s="2"/>
      <c r="D253" s="2"/>
      <c r="J253" s="1"/>
      <c r="K253" s="1"/>
      <c r="DA253" s="1"/>
      <c r="DB253" s="1"/>
      <c r="DC253" s="1"/>
      <c r="DD253" s="1"/>
      <c r="DE253" s="1"/>
      <c r="DF253" s="1"/>
      <c r="DG253" s="1"/>
      <c r="DH253" s="1"/>
      <c r="DI253" s="1"/>
      <c r="DJ253" s="1"/>
      <c r="DK253" s="1"/>
      <c r="DL253" s="1"/>
      <c r="DM253" s="1"/>
      <c r="DN253" s="1"/>
      <c r="DO253" s="1"/>
    </row>
    <row r="254" spans="2:119" ht="11.25" hidden="1" customHeight="1" x14ac:dyDescent="0.2">
      <c r="B254" s="57"/>
      <c r="C254" s="2"/>
      <c r="D254" s="2"/>
      <c r="J254" s="1"/>
      <c r="K254" s="1"/>
      <c r="DA254" s="1"/>
      <c r="DB254" s="1"/>
      <c r="DC254" s="1"/>
      <c r="DD254" s="1"/>
      <c r="DE254" s="1"/>
      <c r="DF254" s="1"/>
      <c r="DG254" s="1"/>
      <c r="DH254" s="1"/>
      <c r="DI254" s="1"/>
      <c r="DJ254" s="1"/>
      <c r="DK254" s="1"/>
      <c r="DL254" s="1"/>
      <c r="DM254" s="1"/>
      <c r="DN254" s="1"/>
      <c r="DO254" s="1"/>
    </row>
    <row r="255" spans="2:119" ht="11.25" hidden="1" customHeight="1" x14ac:dyDescent="0.2">
      <c r="B255" s="57"/>
      <c r="C255" s="2"/>
      <c r="D255" s="2"/>
      <c r="J255" s="1"/>
      <c r="K255" s="1"/>
      <c r="DA255" s="1"/>
      <c r="DB255" s="1"/>
      <c r="DC255" s="1"/>
      <c r="DD255" s="1"/>
      <c r="DE255" s="1"/>
      <c r="DF255" s="1"/>
      <c r="DG255" s="1"/>
      <c r="DH255" s="1"/>
      <c r="DI255" s="1"/>
      <c r="DJ255" s="1"/>
      <c r="DK255" s="1"/>
      <c r="DL255" s="1"/>
      <c r="DM255" s="1"/>
      <c r="DN255" s="1"/>
      <c r="DO255" s="1"/>
    </row>
    <row r="256" spans="2:119" ht="11.25" hidden="1" customHeight="1" x14ac:dyDescent="0.2">
      <c r="B256" s="57"/>
      <c r="C256" s="2"/>
      <c r="D256" s="2"/>
      <c r="J256" s="1"/>
      <c r="K256" s="1"/>
      <c r="DA256" s="1"/>
      <c r="DB256" s="1"/>
      <c r="DC256" s="1"/>
      <c r="DD256" s="1"/>
      <c r="DE256" s="1"/>
      <c r="DF256" s="1"/>
      <c r="DG256" s="1"/>
      <c r="DH256" s="1"/>
      <c r="DI256" s="1"/>
      <c r="DJ256" s="1"/>
      <c r="DK256" s="1"/>
      <c r="DL256" s="1"/>
      <c r="DM256" s="1"/>
      <c r="DN256" s="1"/>
      <c r="DO256" s="1"/>
    </row>
    <row r="257" spans="2:119" ht="11.25" hidden="1" customHeight="1" x14ac:dyDescent="0.2">
      <c r="B257" s="57"/>
      <c r="C257" s="2"/>
      <c r="D257" s="2"/>
      <c r="J257" s="1"/>
      <c r="K257" s="1"/>
      <c r="DA257" s="1"/>
      <c r="DB257" s="1"/>
      <c r="DC257" s="1"/>
      <c r="DD257" s="1"/>
      <c r="DE257" s="1"/>
      <c r="DF257" s="1"/>
      <c r="DG257" s="1"/>
      <c r="DH257" s="1"/>
      <c r="DI257" s="1"/>
      <c r="DJ257" s="1"/>
      <c r="DK257" s="1"/>
      <c r="DL257" s="1"/>
      <c r="DM257" s="1"/>
      <c r="DN257" s="1"/>
      <c r="DO257" s="1"/>
    </row>
    <row r="258" spans="2:119" ht="11.25" hidden="1" customHeight="1" x14ac:dyDescent="0.2">
      <c r="B258" s="57"/>
      <c r="C258" s="2"/>
      <c r="D258" s="2"/>
      <c r="J258" s="1"/>
      <c r="K258" s="1"/>
      <c r="DA258" s="1"/>
      <c r="DB258" s="1"/>
      <c r="DC258" s="1"/>
      <c r="DD258" s="1"/>
      <c r="DE258" s="1"/>
      <c r="DF258" s="1"/>
      <c r="DG258" s="1"/>
      <c r="DH258" s="1"/>
      <c r="DI258" s="1"/>
      <c r="DJ258" s="1"/>
      <c r="DK258" s="1"/>
      <c r="DL258" s="1"/>
      <c r="DM258" s="1"/>
      <c r="DN258" s="1"/>
      <c r="DO258" s="1"/>
    </row>
    <row r="259" spans="2:119" ht="11.25" hidden="1" customHeight="1" x14ac:dyDescent="0.2">
      <c r="B259" s="57"/>
      <c r="C259" s="2"/>
      <c r="D259" s="2"/>
      <c r="J259" s="1"/>
      <c r="K259" s="1"/>
      <c r="DA259" s="1"/>
      <c r="DB259" s="1"/>
      <c r="DC259" s="1"/>
      <c r="DD259" s="1"/>
      <c r="DE259" s="1"/>
      <c r="DF259" s="1"/>
      <c r="DG259" s="1"/>
      <c r="DH259" s="1"/>
      <c r="DI259" s="1"/>
      <c r="DJ259" s="1"/>
      <c r="DK259" s="1"/>
      <c r="DL259" s="1"/>
      <c r="DM259" s="1"/>
      <c r="DN259" s="1"/>
      <c r="DO259" s="1"/>
    </row>
    <row r="260" spans="2:119" ht="11.25" hidden="1" customHeight="1" x14ac:dyDescent="0.2">
      <c r="B260" s="57"/>
      <c r="C260" s="2"/>
      <c r="D260" s="2"/>
      <c r="J260" s="1"/>
      <c r="K260" s="1"/>
      <c r="DA260" s="1"/>
      <c r="DB260" s="1"/>
      <c r="DC260" s="1"/>
      <c r="DD260" s="1"/>
      <c r="DE260" s="1"/>
      <c r="DF260" s="1"/>
      <c r="DG260" s="1"/>
      <c r="DH260" s="1"/>
      <c r="DI260" s="1"/>
      <c r="DJ260" s="1"/>
      <c r="DK260" s="1"/>
      <c r="DL260" s="1"/>
      <c r="DM260" s="1"/>
      <c r="DN260" s="1"/>
      <c r="DO260" s="1"/>
    </row>
    <row r="261" spans="2:119" ht="11.25" hidden="1" customHeight="1" x14ac:dyDescent="0.2">
      <c r="B261" s="57"/>
      <c r="C261" s="2"/>
      <c r="D261" s="2"/>
      <c r="J261" s="1"/>
      <c r="K261" s="1"/>
      <c r="DA261" s="1"/>
      <c r="DB261" s="1"/>
      <c r="DC261" s="1"/>
      <c r="DD261" s="1"/>
      <c r="DE261" s="1"/>
      <c r="DF261" s="1"/>
      <c r="DG261" s="1"/>
      <c r="DH261" s="1"/>
      <c r="DI261" s="1"/>
      <c r="DJ261" s="1"/>
      <c r="DK261" s="1"/>
      <c r="DL261" s="1"/>
      <c r="DM261" s="1"/>
      <c r="DN261" s="1"/>
      <c r="DO261" s="1"/>
    </row>
    <row r="262" spans="2:119" ht="11.25" hidden="1" customHeight="1" x14ac:dyDescent="0.2">
      <c r="B262" s="57"/>
      <c r="C262" s="2"/>
      <c r="D262" s="2"/>
      <c r="J262" s="1"/>
      <c r="K262" s="1"/>
      <c r="DA262" s="1"/>
      <c r="DB262" s="1"/>
      <c r="DC262" s="1"/>
      <c r="DD262" s="1"/>
      <c r="DE262" s="1"/>
      <c r="DF262" s="1"/>
      <c r="DG262" s="1"/>
      <c r="DH262" s="1"/>
      <c r="DI262" s="1"/>
      <c r="DJ262" s="1"/>
      <c r="DK262" s="1"/>
      <c r="DL262" s="1"/>
      <c r="DM262" s="1"/>
      <c r="DN262" s="1"/>
      <c r="DO262" s="1"/>
    </row>
    <row r="263" spans="2:119" ht="11.25" hidden="1" customHeight="1" x14ac:dyDescent="0.2">
      <c r="B263" s="57"/>
      <c r="C263" s="2"/>
      <c r="D263" s="2"/>
      <c r="J263" s="1"/>
      <c r="K263" s="1"/>
      <c r="DA263" s="1"/>
      <c r="DB263" s="1"/>
      <c r="DC263" s="1"/>
      <c r="DD263" s="1"/>
      <c r="DE263" s="1"/>
      <c r="DF263" s="1"/>
      <c r="DG263" s="1"/>
      <c r="DH263" s="1"/>
      <c r="DI263" s="1"/>
      <c r="DJ263" s="1"/>
      <c r="DK263" s="1"/>
      <c r="DL263" s="1"/>
      <c r="DM263" s="1"/>
      <c r="DN263" s="1"/>
      <c r="DO263" s="1"/>
    </row>
    <row r="264" spans="2:119" ht="11.25" hidden="1" customHeight="1" x14ac:dyDescent="0.2">
      <c r="B264" s="57"/>
      <c r="C264" s="2"/>
      <c r="D264" s="2"/>
      <c r="J264" s="1"/>
      <c r="K264" s="1"/>
      <c r="DA264" s="1"/>
      <c r="DB264" s="1"/>
      <c r="DC264" s="1"/>
      <c r="DD264" s="1"/>
      <c r="DE264" s="1"/>
      <c r="DF264" s="1"/>
      <c r="DG264" s="1"/>
      <c r="DH264" s="1"/>
      <c r="DI264" s="1"/>
      <c r="DJ264" s="1"/>
      <c r="DK264" s="1"/>
      <c r="DL264" s="1"/>
      <c r="DM264" s="1"/>
      <c r="DN264" s="1"/>
      <c r="DO264" s="1"/>
    </row>
    <row r="265" spans="2:119" ht="11.25" hidden="1" customHeight="1" x14ac:dyDescent="0.2">
      <c r="B265" s="57"/>
      <c r="C265" s="2"/>
      <c r="D265" s="2"/>
      <c r="J265" s="1"/>
      <c r="K265" s="1"/>
      <c r="DA265" s="1"/>
      <c r="DB265" s="1"/>
      <c r="DC265" s="1"/>
      <c r="DD265" s="1"/>
      <c r="DE265" s="1"/>
      <c r="DF265" s="1"/>
      <c r="DG265" s="1"/>
      <c r="DH265" s="1"/>
      <c r="DI265" s="1"/>
      <c r="DJ265" s="1"/>
      <c r="DK265" s="1"/>
      <c r="DL265" s="1"/>
      <c r="DM265" s="1"/>
      <c r="DN265" s="1"/>
      <c r="DO265" s="1"/>
    </row>
    <row r="266" spans="2:119" ht="11.25" hidden="1" customHeight="1" x14ac:dyDescent="0.2">
      <c r="B266" s="57"/>
      <c r="C266" s="2"/>
      <c r="D266" s="2"/>
      <c r="J266" s="1"/>
      <c r="K266" s="1"/>
      <c r="DA266" s="1"/>
      <c r="DB266" s="1"/>
      <c r="DC266" s="1"/>
      <c r="DD266" s="1"/>
      <c r="DE266" s="1"/>
      <c r="DF266" s="1"/>
      <c r="DG266" s="1"/>
      <c r="DH266" s="1"/>
      <c r="DI266" s="1"/>
      <c r="DJ266" s="1"/>
      <c r="DK266" s="1"/>
      <c r="DL266" s="1"/>
      <c r="DM266" s="1"/>
      <c r="DN266" s="1"/>
      <c r="DO266" s="1"/>
    </row>
    <row r="267" spans="2:119" ht="11.25" hidden="1" customHeight="1" x14ac:dyDescent="0.2">
      <c r="B267" s="57"/>
      <c r="C267" s="2"/>
      <c r="D267" s="2"/>
      <c r="J267" s="1"/>
      <c r="K267" s="1"/>
      <c r="DA267" s="1"/>
      <c r="DB267" s="1"/>
      <c r="DC267" s="1"/>
      <c r="DD267" s="1"/>
      <c r="DE267" s="1"/>
      <c r="DF267" s="1"/>
      <c r="DG267" s="1"/>
      <c r="DH267" s="1"/>
      <c r="DI267" s="1"/>
      <c r="DJ267" s="1"/>
      <c r="DK267" s="1"/>
      <c r="DL267" s="1"/>
      <c r="DM267" s="1"/>
      <c r="DN267" s="1"/>
      <c r="DO267" s="1"/>
    </row>
    <row r="268" spans="2:119" ht="11.25" hidden="1" customHeight="1" x14ac:dyDescent="0.2">
      <c r="B268" s="57"/>
      <c r="C268" s="2"/>
      <c r="D268" s="2"/>
      <c r="J268" s="1"/>
      <c r="K268" s="1"/>
      <c r="DA268" s="1"/>
      <c r="DB268" s="1"/>
      <c r="DC268" s="1"/>
      <c r="DD268" s="1"/>
      <c r="DE268" s="1"/>
      <c r="DF268" s="1"/>
      <c r="DG268" s="1"/>
      <c r="DH268" s="1"/>
      <c r="DI268" s="1"/>
      <c r="DJ268" s="1"/>
      <c r="DK268" s="1"/>
      <c r="DL268" s="1"/>
      <c r="DM268" s="1"/>
      <c r="DN268" s="1"/>
      <c r="DO268" s="1"/>
    </row>
    <row r="269" spans="2:119" ht="11.25" hidden="1" customHeight="1" x14ac:dyDescent="0.2">
      <c r="B269" s="57"/>
      <c r="C269" s="2"/>
      <c r="D269" s="2"/>
      <c r="J269" s="1"/>
      <c r="K269" s="1"/>
      <c r="DA269" s="1"/>
      <c r="DB269" s="1"/>
      <c r="DC269" s="1"/>
      <c r="DD269" s="1"/>
      <c r="DE269" s="1"/>
      <c r="DF269" s="1"/>
      <c r="DG269" s="1"/>
      <c r="DH269" s="1"/>
      <c r="DI269" s="1"/>
      <c r="DJ269" s="1"/>
      <c r="DK269" s="1"/>
      <c r="DL269" s="1"/>
      <c r="DM269" s="1"/>
      <c r="DN269" s="1"/>
      <c r="DO269" s="1"/>
    </row>
    <row r="270" spans="2:119" ht="11.25" hidden="1" customHeight="1" x14ac:dyDescent="0.2">
      <c r="B270" s="57"/>
      <c r="C270" s="2"/>
      <c r="D270" s="2"/>
      <c r="J270" s="1"/>
      <c r="K270" s="1"/>
      <c r="DA270" s="1"/>
      <c r="DB270" s="1"/>
      <c r="DC270" s="1"/>
      <c r="DD270" s="1"/>
      <c r="DE270" s="1"/>
      <c r="DF270" s="1"/>
      <c r="DG270" s="1"/>
      <c r="DH270" s="1"/>
      <c r="DI270" s="1"/>
      <c r="DJ270" s="1"/>
      <c r="DK270" s="1"/>
      <c r="DL270" s="1"/>
      <c r="DM270" s="1"/>
      <c r="DN270" s="1"/>
      <c r="DO270" s="1"/>
    </row>
    <row r="271" spans="2:119" ht="11.25" hidden="1" customHeight="1" x14ac:dyDescent="0.2">
      <c r="B271" s="57"/>
      <c r="C271" s="2"/>
      <c r="D271" s="2"/>
      <c r="J271" s="1"/>
      <c r="K271" s="1"/>
      <c r="DA271" s="1"/>
      <c r="DB271" s="1"/>
      <c r="DC271" s="1"/>
      <c r="DD271" s="1"/>
      <c r="DE271" s="1"/>
      <c r="DF271" s="1"/>
      <c r="DG271" s="1"/>
      <c r="DH271" s="1"/>
      <c r="DI271" s="1"/>
      <c r="DJ271" s="1"/>
      <c r="DK271" s="1"/>
      <c r="DL271" s="1"/>
      <c r="DM271" s="1"/>
      <c r="DN271" s="1"/>
      <c r="DO271" s="1"/>
    </row>
    <row r="272" spans="2:119" ht="11.25" hidden="1" customHeight="1" x14ac:dyDescent="0.2">
      <c r="B272" s="57"/>
      <c r="C272" s="2"/>
      <c r="D272" s="2"/>
      <c r="J272" s="1"/>
      <c r="K272" s="1"/>
      <c r="DA272" s="1"/>
      <c r="DB272" s="1"/>
      <c r="DC272" s="1"/>
      <c r="DD272" s="1"/>
      <c r="DE272" s="1"/>
      <c r="DF272" s="1"/>
      <c r="DG272" s="1"/>
      <c r="DH272" s="1"/>
      <c r="DI272" s="1"/>
      <c r="DJ272" s="1"/>
      <c r="DK272" s="1"/>
      <c r="DL272" s="1"/>
      <c r="DM272" s="1"/>
      <c r="DN272" s="1"/>
      <c r="DO272" s="1"/>
    </row>
    <row r="273" spans="2:119" ht="11.25" hidden="1" customHeight="1" x14ac:dyDescent="0.2">
      <c r="B273" s="57"/>
      <c r="C273" s="2"/>
      <c r="D273" s="2"/>
      <c r="J273" s="1"/>
      <c r="K273" s="1"/>
      <c r="DA273" s="1"/>
      <c r="DB273" s="1"/>
      <c r="DC273" s="1"/>
      <c r="DD273" s="1"/>
      <c r="DE273" s="1"/>
      <c r="DF273" s="1"/>
      <c r="DG273" s="1"/>
      <c r="DH273" s="1"/>
      <c r="DI273" s="1"/>
      <c r="DJ273" s="1"/>
      <c r="DK273" s="1"/>
      <c r="DL273" s="1"/>
      <c r="DM273" s="1"/>
      <c r="DN273" s="1"/>
      <c r="DO273" s="1"/>
    </row>
    <row r="274" spans="2:119" ht="11.25" hidden="1" customHeight="1" x14ac:dyDescent="0.2">
      <c r="B274" s="57"/>
      <c r="C274" s="2"/>
      <c r="D274" s="2"/>
      <c r="J274" s="1"/>
      <c r="K274" s="1"/>
      <c r="DA274" s="1"/>
      <c r="DB274" s="1"/>
      <c r="DC274" s="1"/>
      <c r="DD274" s="1"/>
      <c r="DE274" s="1"/>
      <c r="DF274" s="1"/>
      <c r="DG274" s="1"/>
      <c r="DH274" s="1"/>
      <c r="DI274" s="1"/>
      <c r="DJ274" s="1"/>
      <c r="DK274" s="1"/>
      <c r="DL274" s="1"/>
      <c r="DM274" s="1"/>
      <c r="DN274" s="1"/>
      <c r="DO274" s="1"/>
    </row>
    <row r="275" spans="2:119" ht="11.25" hidden="1" customHeight="1" x14ac:dyDescent="0.2">
      <c r="B275" s="57"/>
      <c r="C275" s="2"/>
      <c r="D275" s="2"/>
      <c r="J275" s="1"/>
      <c r="K275" s="1"/>
      <c r="DA275" s="1"/>
      <c r="DB275" s="1"/>
      <c r="DC275" s="1"/>
      <c r="DD275" s="1"/>
      <c r="DE275" s="1"/>
      <c r="DF275" s="1"/>
      <c r="DG275" s="1"/>
      <c r="DH275" s="1"/>
      <c r="DI275" s="1"/>
      <c r="DJ275" s="1"/>
      <c r="DK275" s="1"/>
      <c r="DL275" s="1"/>
      <c r="DM275" s="1"/>
      <c r="DN275" s="1"/>
      <c r="DO275" s="1"/>
    </row>
    <row r="276" spans="2:119" ht="11.25" hidden="1" customHeight="1" x14ac:dyDescent="0.2">
      <c r="B276" s="57"/>
      <c r="C276" s="2"/>
      <c r="D276" s="2"/>
      <c r="J276" s="1"/>
      <c r="K276" s="1"/>
      <c r="DA276" s="1"/>
      <c r="DB276" s="1"/>
      <c r="DC276" s="1"/>
      <c r="DD276" s="1"/>
      <c r="DE276" s="1"/>
      <c r="DF276" s="1"/>
      <c r="DG276" s="1"/>
      <c r="DH276" s="1"/>
      <c r="DI276" s="1"/>
      <c r="DJ276" s="1"/>
      <c r="DK276" s="1"/>
      <c r="DL276" s="1"/>
      <c r="DM276" s="1"/>
      <c r="DN276" s="1"/>
      <c r="DO276" s="1"/>
    </row>
    <row r="277" spans="2:119" ht="11.25" hidden="1" customHeight="1" x14ac:dyDescent="0.2">
      <c r="B277" s="57"/>
      <c r="C277" s="2"/>
      <c r="D277" s="2"/>
      <c r="J277" s="1"/>
      <c r="K277" s="1"/>
      <c r="DA277" s="1"/>
      <c r="DB277" s="1"/>
      <c r="DC277" s="1"/>
      <c r="DD277" s="1"/>
      <c r="DE277" s="1"/>
      <c r="DF277" s="1"/>
      <c r="DG277" s="1"/>
      <c r="DH277" s="1"/>
      <c r="DI277" s="1"/>
      <c r="DJ277" s="1"/>
      <c r="DK277" s="1"/>
      <c r="DL277" s="1"/>
      <c r="DM277" s="1"/>
      <c r="DN277" s="1"/>
      <c r="DO277" s="1"/>
    </row>
    <row r="278" spans="2:119" ht="11.25" hidden="1" customHeight="1" x14ac:dyDescent="0.2">
      <c r="B278" s="57"/>
      <c r="C278" s="2"/>
      <c r="D278" s="2"/>
      <c r="J278" s="1"/>
      <c r="K278" s="1"/>
      <c r="DA278" s="1"/>
      <c r="DB278" s="1"/>
      <c r="DC278" s="1"/>
      <c r="DD278" s="1"/>
      <c r="DE278" s="1"/>
      <c r="DF278" s="1"/>
      <c r="DG278" s="1"/>
      <c r="DH278" s="1"/>
      <c r="DI278" s="1"/>
      <c r="DJ278" s="1"/>
      <c r="DK278" s="1"/>
      <c r="DL278" s="1"/>
      <c r="DM278" s="1"/>
      <c r="DN278" s="1"/>
      <c r="DO278" s="1"/>
    </row>
    <row r="279" spans="2:119" ht="11.25" hidden="1" customHeight="1" x14ac:dyDescent="0.2">
      <c r="B279" s="57"/>
      <c r="C279" s="2"/>
      <c r="D279" s="2"/>
      <c r="J279" s="1"/>
      <c r="K279" s="1"/>
      <c r="DA279" s="1"/>
      <c r="DB279" s="1"/>
      <c r="DC279" s="1"/>
      <c r="DD279" s="1"/>
      <c r="DE279" s="1"/>
      <c r="DF279" s="1"/>
      <c r="DG279" s="1"/>
      <c r="DH279" s="1"/>
      <c r="DI279" s="1"/>
      <c r="DJ279" s="1"/>
      <c r="DK279" s="1"/>
      <c r="DL279" s="1"/>
      <c r="DM279" s="1"/>
      <c r="DN279" s="1"/>
      <c r="DO279" s="1"/>
    </row>
    <row r="280" spans="2:119" ht="11.25" hidden="1" customHeight="1" x14ac:dyDescent="0.2">
      <c r="B280" s="57"/>
      <c r="C280" s="2"/>
      <c r="D280" s="2"/>
      <c r="J280" s="1"/>
      <c r="K280" s="1"/>
      <c r="DA280" s="1"/>
      <c r="DB280" s="1"/>
      <c r="DC280" s="1"/>
      <c r="DD280" s="1"/>
      <c r="DE280" s="1"/>
      <c r="DF280" s="1"/>
      <c r="DG280" s="1"/>
      <c r="DH280" s="1"/>
      <c r="DI280" s="1"/>
      <c r="DJ280" s="1"/>
      <c r="DK280" s="1"/>
      <c r="DL280" s="1"/>
      <c r="DM280" s="1"/>
      <c r="DN280" s="1"/>
      <c r="DO280" s="1"/>
    </row>
    <row r="281" spans="2:119" ht="11.25" hidden="1" customHeight="1" x14ac:dyDescent="0.2">
      <c r="B281" s="57"/>
      <c r="C281" s="2"/>
      <c r="D281" s="2"/>
      <c r="J281" s="1"/>
      <c r="K281" s="1"/>
      <c r="DA281" s="1"/>
      <c r="DB281" s="1"/>
      <c r="DC281" s="1"/>
      <c r="DD281" s="1"/>
      <c r="DE281" s="1"/>
      <c r="DF281" s="1"/>
      <c r="DG281" s="1"/>
      <c r="DH281" s="1"/>
      <c r="DI281" s="1"/>
      <c r="DJ281" s="1"/>
      <c r="DK281" s="1"/>
      <c r="DL281" s="1"/>
      <c r="DM281" s="1"/>
      <c r="DN281" s="1"/>
      <c r="DO281" s="1"/>
    </row>
    <row r="282" spans="2:119" ht="11.25" hidden="1" customHeight="1" x14ac:dyDescent="0.2">
      <c r="B282" s="57"/>
      <c r="C282" s="2"/>
      <c r="D282" s="2"/>
      <c r="J282" s="1"/>
      <c r="K282" s="1"/>
      <c r="DA282" s="1"/>
      <c r="DB282" s="1"/>
      <c r="DC282" s="1"/>
      <c r="DD282" s="1"/>
      <c r="DE282" s="1"/>
      <c r="DF282" s="1"/>
      <c r="DG282" s="1"/>
      <c r="DH282" s="1"/>
      <c r="DI282" s="1"/>
      <c r="DJ282" s="1"/>
      <c r="DK282" s="1"/>
      <c r="DL282" s="1"/>
      <c r="DM282" s="1"/>
      <c r="DN282" s="1"/>
      <c r="DO282" s="1"/>
    </row>
    <row r="283" spans="2:119" ht="11.25" hidden="1" customHeight="1" x14ac:dyDescent="0.2">
      <c r="B283" s="57"/>
      <c r="C283" s="2"/>
      <c r="D283" s="2"/>
      <c r="J283" s="1"/>
      <c r="K283" s="1"/>
      <c r="DA283" s="1"/>
      <c r="DB283" s="1"/>
      <c r="DC283" s="1"/>
      <c r="DD283" s="1"/>
      <c r="DE283" s="1"/>
      <c r="DF283" s="1"/>
      <c r="DG283" s="1"/>
      <c r="DH283" s="1"/>
      <c r="DI283" s="1"/>
      <c r="DJ283" s="1"/>
      <c r="DK283" s="1"/>
      <c r="DL283" s="1"/>
      <c r="DM283" s="1"/>
      <c r="DN283" s="1"/>
      <c r="DO283" s="1"/>
    </row>
    <row r="284" spans="2:119" ht="11.25" hidden="1" customHeight="1" x14ac:dyDescent="0.2">
      <c r="B284" s="57"/>
      <c r="C284" s="2"/>
      <c r="D284" s="2"/>
      <c r="J284" s="1"/>
      <c r="K284" s="1"/>
      <c r="DA284" s="1"/>
      <c r="DB284" s="1"/>
      <c r="DC284" s="1"/>
      <c r="DD284" s="1"/>
      <c r="DE284" s="1"/>
      <c r="DF284" s="1"/>
      <c r="DG284" s="1"/>
      <c r="DH284" s="1"/>
      <c r="DI284" s="1"/>
      <c r="DJ284" s="1"/>
      <c r="DK284" s="1"/>
      <c r="DL284" s="1"/>
      <c r="DM284" s="1"/>
      <c r="DN284" s="1"/>
      <c r="DO284" s="1"/>
    </row>
    <row r="285" spans="2:119" ht="11.25" hidden="1" customHeight="1" x14ac:dyDescent="0.2">
      <c r="B285" s="57"/>
      <c r="C285" s="2"/>
      <c r="D285" s="2"/>
      <c r="J285" s="1"/>
      <c r="K285" s="1"/>
      <c r="DA285" s="1"/>
      <c r="DB285" s="1"/>
      <c r="DC285" s="1"/>
      <c r="DD285" s="1"/>
      <c r="DE285" s="1"/>
      <c r="DF285" s="1"/>
      <c r="DG285" s="1"/>
      <c r="DH285" s="1"/>
      <c r="DI285" s="1"/>
      <c r="DJ285" s="1"/>
      <c r="DK285" s="1"/>
      <c r="DL285" s="1"/>
      <c r="DM285" s="1"/>
      <c r="DN285" s="1"/>
      <c r="DO285" s="1"/>
    </row>
    <row r="286" spans="2:119" ht="11.25" hidden="1" customHeight="1" x14ac:dyDescent="0.2">
      <c r="B286" s="57"/>
      <c r="C286" s="2"/>
      <c r="D286" s="2"/>
      <c r="J286" s="1"/>
      <c r="K286" s="1"/>
      <c r="DA286" s="1"/>
      <c r="DB286" s="1"/>
      <c r="DC286" s="1"/>
      <c r="DD286" s="1"/>
      <c r="DE286" s="1"/>
      <c r="DF286" s="1"/>
      <c r="DG286" s="1"/>
      <c r="DH286" s="1"/>
      <c r="DI286" s="1"/>
      <c r="DJ286" s="1"/>
      <c r="DK286" s="1"/>
      <c r="DL286" s="1"/>
      <c r="DM286" s="1"/>
      <c r="DN286" s="1"/>
      <c r="DO286" s="1"/>
    </row>
    <row r="287" spans="2:119" ht="11.25" hidden="1" customHeight="1" x14ac:dyDescent="0.2">
      <c r="B287" s="57"/>
      <c r="C287" s="2"/>
      <c r="D287" s="2"/>
      <c r="J287" s="1"/>
      <c r="K287" s="1"/>
      <c r="DA287" s="1"/>
      <c r="DB287" s="1"/>
      <c r="DC287" s="1"/>
      <c r="DD287" s="1"/>
      <c r="DE287" s="1"/>
      <c r="DF287" s="1"/>
      <c r="DG287" s="1"/>
      <c r="DH287" s="1"/>
      <c r="DI287" s="1"/>
      <c r="DJ287" s="1"/>
      <c r="DK287" s="1"/>
      <c r="DL287" s="1"/>
      <c r="DM287" s="1"/>
      <c r="DN287" s="1"/>
      <c r="DO287" s="1"/>
    </row>
    <row r="288" spans="2:119" ht="11.25" hidden="1" customHeight="1" x14ac:dyDescent="0.2">
      <c r="B288" s="57"/>
      <c r="C288" s="2"/>
      <c r="D288" s="2"/>
      <c r="J288" s="1"/>
      <c r="K288" s="1"/>
      <c r="DA288" s="1"/>
      <c r="DB288" s="1"/>
      <c r="DC288" s="1"/>
      <c r="DD288" s="1"/>
      <c r="DE288" s="1"/>
      <c r="DF288" s="1"/>
      <c r="DG288" s="1"/>
      <c r="DH288" s="1"/>
      <c r="DI288" s="1"/>
      <c r="DJ288" s="1"/>
      <c r="DK288" s="1"/>
      <c r="DL288" s="1"/>
      <c r="DM288" s="1"/>
      <c r="DN288" s="1"/>
      <c r="DO288" s="1"/>
    </row>
    <row r="289" spans="2:119" ht="11.25" hidden="1" customHeight="1" x14ac:dyDescent="0.2">
      <c r="B289" s="57"/>
      <c r="C289" s="2"/>
      <c r="D289" s="2"/>
      <c r="J289" s="1"/>
      <c r="K289" s="1"/>
      <c r="DA289" s="1"/>
      <c r="DB289" s="1"/>
      <c r="DC289" s="1"/>
      <c r="DD289" s="1"/>
      <c r="DE289" s="1"/>
      <c r="DF289" s="1"/>
      <c r="DG289" s="1"/>
      <c r="DH289" s="1"/>
      <c r="DI289" s="1"/>
      <c r="DJ289" s="1"/>
      <c r="DK289" s="1"/>
      <c r="DL289" s="1"/>
      <c r="DM289" s="1"/>
      <c r="DN289" s="1"/>
      <c r="DO289" s="1"/>
    </row>
    <row r="290" spans="2:119" ht="11.25" hidden="1" customHeight="1" x14ac:dyDescent="0.2">
      <c r="B290" s="57"/>
      <c r="C290" s="2"/>
      <c r="D290" s="2"/>
      <c r="J290" s="1"/>
      <c r="K290" s="1"/>
      <c r="DA290" s="1"/>
      <c r="DB290" s="1"/>
      <c r="DC290" s="1"/>
      <c r="DD290" s="1"/>
      <c r="DE290" s="1"/>
      <c r="DF290" s="1"/>
      <c r="DG290" s="1"/>
      <c r="DH290" s="1"/>
      <c r="DI290" s="1"/>
      <c r="DJ290" s="1"/>
      <c r="DK290" s="1"/>
      <c r="DL290" s="1"/>
      <c r="DM290" s="1"/>
      <c r="DN290" s="1"/>
      <c r="DO290" s="1"/>
    </row>
    <row r="291" spans="2:119" ht="11.25" hidden="1" customHeight="1" x14ac:dyDescent="0.2">
      <c r="B291" s="57"/>
      <c r="C291" s="2"/>
      <c r="D291" s="2"/>
      <c r="J291" s="1"/>
      <c r="K291" s="1"/>
      <c r="DA291" s="1"/>
      <c r="DB291" s="1"/>
      <c r="DC291" s="1"/>
      <c r="DD291" s="1"/>
      <c r="DE291" s="1"/>
      <c r="DF291" s="1"/>
      <c r="DG291" s="1"/>
      <c r="DH291" s="1"/>
      <c r="DI291" s="1"/>
      <c r="DJ291" s="1"/>
      <c r="DK291" s="1"/>
      <c r="DL291" s="1"/>
      <c r="DM291" s="1"/>
      <c r="DN291" s="1"/>
      <c r="DO291" s="1"/>
    </row>
    <row r="292" spans="2:119" ht="11.25" hidden="1" customHeight="1" x14ac:dyDescent="0.2">
      <c r="B292" s="57"/>
      <c r="C292" s="2"/>
      <c r="D292" s="2"/>
      <c r="J292" s="1"/>
      <c r="K292" s="1"/>
      <c r="DA292" s="1"/>
      <c r="DB292" s="1"/>
      <c r="DC292" s="1"/>
      <c r="DD292" s="1"/>
      <c r="DE292" s="1"/>
      <c r="DF292" s="1"/>
      <c r="DG292" s="1"/>
      <c r="DH292" s="1"/>
      <c r="DI292" s="1"/>
      <c r="DJ292" s="1"/>
      <c r="DK292" s="1"/>
      <c r="DL292" s="1"/>
      <c r="DM292" s="1"/>
      <c r="DN292" s="1"/>
      <c r="DO292" s="1"/>
    </row>
    <row r="293" spans="2:119" ht="11.25" hidden="1" customHeight="1" x14ac:dyDescent="0.2">
      <c r="B293" s="57"/>
      <c r="C293" s="2"/>
      <c r="D293" s="2"/>
      <c r="J293" s="1"/>
      <c r="K293" s="1"/>
      <c r="DA293" s="1"/>
      <c r="DB293" s="1"/>
      <c r="DC293" s="1"/>
      <c r="DD293" s="1"/>
      <c r="DE293" s="1"/>
      <c r="DF293" s="1"/>
      <c r="DG293" s="1"/>
      <c r="DH293" s="1"/>
      <c r="DI293" s="1"/>
      <c r="DJ293" s="1"/>
      <c r="DK293" s="1"/>
      <c r="DL293" s="1"/>
      <c r="DM293" s="1"/>
      <c r="DN293" s="1"/>
      <c r="DO293" s="1"/>
    </row>
    <row r="294" spans="2:119" ht="11.25" hidden="1" customHeight="1" x14ac:dyDescent="0.2">
      <c r="B294" s="57"/>
      <c r="C294" s="2"/>
      <c r="D294" s="2"/>
      <c r="J294" s="1"/>
      <c r="K294" s="1"/>
      <c r="DA294" s="1"/>
      <c r="DB294" s="1"/>
      <c r="DC294" s="1"/>
      <c r="DD294" s="1"/>
      <c r="DE294" s="1"/>
      <c r="DF294" s="1"/>
      <c r="DG294" s="1"/>
      <c r="DH294" s="1"/>
      <c r="DI294" s="1"/>
      <c r="DJ294" s="1"/>
      <c r="DK294" s="1"/>
      <c r="DL294" s="1"/>
      <c r="DM294" s="1"/>
      <c r="DN294" s="1"/>
      <c r="DO294" s="1"/>
    </row>
    <row r="295" spans="2:119" ht="11.25" hidden="1" customHeight="1" x14ac:dyDescent="0.2">
      <c r="B295" s="57"/>
      <c r="C295" s="2"/>
      <c r="D295" s="2"/>
      <c r="J295" s="1"/>
      <c r="K295" s="1"/>
      <c r="DA295" s="1"/>
      <c r="DB295" s="1"/>
      <c r="DC295" s="1"/>
      <c r="DD295" s="1"/>
      <c r="DE295" s="1"/>
      <c r="DF295" s="1"/>
      <c r="DG295" s="1"/>
      <c r="DH295" s="1"/>
      <c r="DI295" s="1"/>
      <c r="DJ295" s="1"/>
      <c r="DK295" s="1"/>
      <c r="DL295" s="1"/>
      <c r="DM295" s="1"/>
      <c r="DN295" s="1"/>
      <c r="DO295" s="1"/>
    </row>
    <row r="296" spans="2:119" ht="11.25" hidden="1" customHeight="1" x14ac:dyDescent="0.2">
      <c r="B296" s="57"/>
      <c r="C296" s="2"/>
      <c r="D296" s="2"/>
      <c r="J296" s="1"/>
      <c r="K296" s="1"/>
      <c r="DA296" s="1"/>
      <c r="DB296" s="1"/>
      <c r="DC296" s="1"/>
      <c r="DD296" s="1"/>
      <c r="DE296" s="1"/>
      <c r="DF296" s="1"/>
      <c r="DG296" s="1"/>
      <c r="DH296" s="1"/>
      <c r="DI296" s="1"/>
      <c r="DJ296" s="1"/>
      <c r="DK296" s="1"/>
      <c r="DL296" s="1"/>
      <c r="DM296" s="1"/>
      <c r="DN296" s="1"/>
      <c r="DO296" s="1"/>
    </row>
    <row r="297" spans="2:119" ht="11.25" hidden="1" customHeight="1" x14ac:dyDescent="0.2">
      <c r="B297" s="57"/>
      <c r="C297" s="2"/>
      <c r="D297" s="2"/>
      <c r="J297" s="1"/>
      <c r="K297" s="1"/>
      <c r="DA297" s="1"/>
      <c r="DB297" s="1"/>
      <c r="DC297" s="1"/>
      <c r="DD297" s="1"/>
      <c r="DE297" s="1"/>
      <c r="DF297" s="1"/>
      <c r="DG297" s="1"/>
      <c r="DH297" s="1"/>
      <c r="DI297" s="1"/>
      <c r="DJ297" s="1"/>
      <c r="DK297" s="1"/>
      <c r="DL297" s="1"/>
      <c r="DM297" s="1"/>
      <c r="DN297" s="1"/>
      <c r="DO297" s="1"/>
    </row>
    <row r="298" spans="2:119" ht="11.25" hidden="1" customHeight="1" x14ac:dyDescent="0.2">
      <c r="B298" s="57"/>
      <c r="C298" s="2"/>
      <c r="D298" s="2"/>
      <c r="J298" s="1"/>
      <c r="K298" s="1"/>
      <c r="DA298" s="1"/>
      <c r="DB298" s="1"/>
      <c r="DC298" s="1"/>
      <c r="DD298" s="1"/>
      <c r="DE298" s="1"/>
      <c r="DF298" s="1"/>
      <c r="DG298" s="1"/>
      <c r="DH298" s="1"/>
      <c r="DI298" s="1"/>
      <c r="DJ298" s="1"/>
      <c r="DK298" s="1"/>
      <c r="DL298" s="1"/>
      <c r="DM298" s="1"/>
      <c r="DN298" s="1"/>
      <c r="DO298" s="1"/>
    </row>
    <row r="299" spans="2:119" ht="11.25" hidden="1" customHeight="1" x14ac:dyDescent="0.2">
      <c r="B299" s="57"/>
      <c r="C299" s="2"/>
      <c r="D299" s="2"/>
      <c r="J299" s="1"/>
      <c r="K299" s="1"/>
      <c r="DA299" s="1"/>
      <c r="DB299" s="1"/>
      <c r="DC299" s="1"/>
      <c r="DD299" s="1"/>
      <c r="DE299" s="1"/>
      <c r="DF299" s="1"/>
      <c r="DG299" s="1"/>
      <c r="DH299" s="1"/>
      <c r="DI299" s="1"/>
      <c r="DJ299" s="1"/>
      <c r="DK299" s="1"/>
      <c r="DL299" s="1"/>
      <c r="DM299" s="1"/>
      <c r="DN299" s="1"/>
      <c r="DO299" s="1"/>
    </row>
    <row r="300" spans="2:119" ht="11.25" hidden="1" customHeight="1" x14ac:dyDescent="0.2">
      <c r="B300" s="57"/>
      <c r="C300" s="2"/>
      <c r="D300" s="2"/>
      <c r="J300" s="1"/>
      <c r="K300" s="1"/>
      <c r="DA300" s="1"/>
      <c r="DB300" s="1"/>
      <c r="DC300" s="1"/>
      <c r="DD300" s="1"/>
      <c r="DE300" s="1"/>
      <c r="DF300" s="1"/>
      <c r="DG300" s="1"/>
      <c r="DH300" s="1"/>
      <c r="DI300" s="1"/>
      <c r="DJ300" s="1"/>
      <c r="DK300" s="1"/>
      <c r="DL300" s="1"/>
      <c r="DM300" s="1"/>
      <c r="DN300" s="1"/>
      <c r="DO300" s="1"/>
    </row>
    <row r="301" spans="2:119" ht="11.25" hidden="1" customHeight="1" x14ac:dyDescent="0.2">
      <c r="B301" s="57"/>
      <c r="C301" s="2"/>
      <c r="D301" s="2"/>
      <c r="J301" s="1"/>
      <c r="K301" s="1"/>
      <c r="DA301" s="1"/>
      <c r="DB301" s="1"/>
      <c r="DC301" s="1"/>
      <c r="DD301" s="1"/>
      <c r="DE301" s="1"/>
      <c r="DF301" s="1"/>
      <c r="DG301" s="1"/>
      <c r="DH301" s="1"/>
      <c r="DI301" s="1"/>
      <c r="DJ301" s="1"/>
      <c r="DK301" s="1"/>
      <c r="DL301" s="1"/>
      <c r="DM301" s="1"/>
      <c r="DN301" s="1"/>
      <c r="DO301" s="1"/>
    </row>
    <row r="302" spans="2:119" ht="11.25" hidden="1" customHeight="1" x14ac:dyDescent="0.2">
      <c r="B302" s="57"/>
      <c r="C302" s="2"/>
      <c r="D302" s="2"/>
      <c r="J302" s="1"/>
      <c r="K302" s="1"/>
      <c r="DA302" s="1"/>
      <c r="DB302" s="1"/>
      <c r="DC302" s="1"/>
      <c r="DD302" s="1"/>
      <c r="DE302" s="1"/>
      <c r="DF302" s="1"/>
      <c r="DG302" s="1"/>
      <c r="DH302" s="1"/>
      <c r="DI302" s="1"/>
      <c r="DJ302" s="1"/>
      <c r="DK302" s="1"/>
      <c r="DL302" s="1"/>
      <c r="DM302" s="1"/>
      <c r="DN302" s="1"/>
      <c r="DO302" s="1"/>
    </row>
    <row r="303" spans="2:119" ht="11.25" hidden="1" customHeight="1" x14ac:dyDescent="0.2">
      <c r="B303" s="57"/>
      <c r="C303" s="2"/>
      <c r="D303" s="2"/>
      <c r="J303" s="1"/>
      <c r="K303" s="1"/>
      <c r="DA303" s="1"/>
      <c r="DB303" s="1"/>
      <c r="DC303" s="1"/>
      <c r="DD303" s="1"/>
      <c r="DE303" s="1"/>
      <c r="DF303" s="1"/>
      <c r="DG303" s="1"/>
      <c r="DH303" s="1"/>
      <c r="DI303" s="1"/>
      <c r="DJ303" s="1"/>
      <c r="DK303" s="1"/>
      <c r="DL303" s="1"/>
      <c r="DM303" s="1"/>
      <c r="DN303" s="1"/>
      <c r="DO303" s="1"/>
    </row>
    <row r="304" spans="2:119" ht="11.25" hidden="1" customHeight="1" x14ac:dyDescent="0.2">
      <c r="B304" s="57"/>
      <c r="C304" s="2"/>
      <c r="D304" s="2"/>
      <c r="J304" s="1"/>
      <c r="K304" s="1"/>
      <c r="DA304" s="1"/>
      <c r="DB304" s="1"/>
      <c r="DC304" s="1"/>
      <c r="DD304" s="1"/>
      <c r="DE304" s="1"/>
      <c r="DF304" s="1"/>
      <c r="DG304" s="1"/>
      <c r="DH304" s="1"/>
      <c r="DI304" s="1"/>
      <c r="DJ304" s="1"/>
      <c r="DK304" s="1"/>
      <c r="DL304" s="1"/>
      <c r="DM304" s="1"/>
      <c r="DN304" s="1"/>
      <c r="DO304" s="1"/>
    </row>
    <row r="305" spans="2:119" ht="11.25" hidden="1" customHeight="1" x14ac:dyDescent="0.2">
      <c r="B305" s="57"/>
      <c r="C305" s="2"/>
      <c r="D305" s="2"/>
      <c r="J305" s="1"/>
      <c r="K305" s="1"/>
      <c r="DA305" s="1"/>
      <c r="DB305" s="1"/>
      <c r="DC305" s="1"/>
      <c r="DD305" s="1"/>
      <c r="DE305" s="1"/>
      <c r="DF305" s="1"/>
      <c r="DG305" s="1"/>
      <c r="DH305" s="1"/>
      <c r="DI305" s="1"/>
      <c r="DJ305" s="1"/>
      <c r="DK305" s="1"/>
      <c r="DL305" s="1"/>
      <c r="DM305" s="1"/>
      <c r="DN305" s="1"/>
      <c r="DO305" s="1"/>
    </row>
    <row r="306" spans="2:119" ht="11.25" hidden="1" customHeight="1" x14ac:dyDescent="0.2">
      <c r="B306" s="57"/>
      <c r="C306" s="2"/>
      <c r="D306" s="2"/>
      <c r="J306" s="1"/>
      <c r="K306" s="1"/>
      <c r="DA306" s="1"/>
      <c r="DB306" s="1"/>
      <c r="DC306" s="1"/>
      <c r="DD306" s="1"/>
      <c r="DE306" s="1"/>
      <c r="DF306" s="1"/>
      <c r="DG306" s="1"/>
      <c r="DH306" s="1"/>
      <c r="DI306" s="1"/>
      <c r="DJ306" s="1"/>
      <c r="DK306" s="1"/>
      <c r="DL306" s="1"/>
      <c r="DM306" s="1"/>
      <c r="DN306" s="1"/>
      <c r="DO306" s="1"/>
    </row>
    <row r="307" spans="2:119" ht="11.25" hidden="1" customHeight="1" x14ac:dyDescent="0.2">
      <c r="B307" s="57"/>
      <c r="C307" s="2"/>
      <c r="D307" s="2"/>
      <c r="J307" s="1"/>
      <c r="K307" s="1"/>
      <c r="DA307" s="1"/>
      <c r="DB307" s="1"/>
      <c r="DC307" s="1"/>
      <c r="DD307" s="1"/>
      <c r="DE307" s="1"/>
      <c r="DF307" s="1"/>
      <c r="DG307" s="1"/>
      <c r="DH307" s="1"/>
      <c r="DI307" s="1"/>
      <c r="DJ307" s="1"/>
      <c r="DK307" s="1"/>
      <c r="DL307" s="1"/>
      <c r="DM307" s="1"/>
      <c r="DN307" s="1"/>
      <c r="DO307" s="1"/>
    </row>
    <row r="308" spans="2:119" ht="11.25" hidden="1" customHeight="1" x14ac:dyDescent="0.2">
      <c r="B308" s="57"/>
      <c r="C308" s="2"/>
      <c r="D308" s="2"/>
      <c r="J308" s="1"/>
      <c r="K308" s="1"/>
      <c r="DA308" s="1"/>
      <c r="DB308" s="1"/>
      <c r="DC308" s="1"/>
      <c r="DD308" s="1"/>
      <c r="DE308" s="1"/>
      <c r="DF308" s="1"/>
      <c r="DG308" s="1"/>
      <c r="DH308" s="1"/>
      <c r="DI308" s="1"/>
      <c r="DJ308" s="1"/>
      <c r="DK308" s="1"/>
      <c r="DL308" s="1"/>
      <c r="DM308" s="1"/>
      <c r="DN308" s="1"/>
      <c r="DO308" s="1"/>
    </row>
    <row r="309" spans="2:119" ht="11.25" hidden="1" customHeight="1" x14ac:dyDescent="0.2">
      <c r="B309" s="57"/>
      <c r="C309" s="2"/>
      <c r="D309" s="2"/>
      <c r="J309" s="1"/>
      <c r="K309" s="1"/>
      <c r="DA309" s="1"/>
      <c r="DB309" s="1"/>
      <c r="DC309" s="1"/>
      <c r="DD309" s="1"/>
      <c r="DE309" s="1"/>
      <c r="DF309" s="1"/>
      <c r="DG309" s="1"/>
      <c r="DH309" s="1"/>
      <c r="DI309" s="1"/>
      <c r="DJ309" s="1"/>
      <c r="DK309" s="1"/>
      <c r="DL309" s="1"/>
      <c r="DM309" s="1"/>
      <c r="DN309" s="1"/>
      <c r="DO309" s="1"/>
    </row>
    <row r="310" spans="2:119" ht="11.25" hidden="1" customHeight="1" x14ac:dyDescent="0.2">
      <c r="B310" s="57"/>
      <c r="C310" s="2"/>
      <c r="D310" s="2"/>
      <c r="J310" s="1"/>
      <c r="K310" s="1"/>
      <c r="DA310" s="1"/>
      <c r="DB310" s="1"/>
      <c r="DC310" s="1"/>
      <c r="DD310" s="1"/>
      <c r="DE310" s="1"/>
      <c r="DF310" s="1"/>
      <c r="DG310" s="1"/>
      <c r="DH310" s="1"/>
      <c r="DI310" s="1"/>
      <c r="DJ310" s="1"/>
      <c r="DK310" s="1"/>
      <c r="DL310" s="1"/>
      <c r="DM310" s="1"/>
      <c r="DN310" s="1"/>
      <c r="DO310" s="1"/>
    </row>
    <row r="311" spans="2:119" ht="11.25" hidden="1" customHeight="1" x14ac:dyDescent="0.2">
      <c r="B311" s="57"/>
      <c r="C311" s="2"/>
      <c r="D311" s="2"/>
      <c r="J311" s="1"/>
      <c r="K311" s="1"/>
      <c r="DA311" s="1"/>
      <c r="DB311" s="1"/>
      <c r="DC311" s="1"/>
      <c r="DD311" s="1"/>
      <c r="DE311" s="1"/>
      <c r="DF311" s="1"/>
      <c r="DG311" s="1"/>
      <c r="DH311" s="1"/>
      <c r="DI311" s="1"/>
      <c r="DJ311" s="1"/>
      <c r="DK311" s="1"/>
      <c r="DL311" s="1"/>
      <c r="DM311" s="1"/>
      <c r="DN311" s="1"/>
      <c r="DO311" s="1"/>
    </row>
    <row r="312" spans="2:119" ht="11.25" hidden="1" customHeight="1" x14ac:dyDescent="0.2">
      <c r="B312" s="57"/>
      <c r="C312" s="2"/>
      <c r="D312" s="2"/>
      <c r="J312" s="1"/>
      <c r="K312" s="1"/>
      <c r="DA312" s="1"/>
      <c r="DB312" s="1"/>
      <c r="DC312" s="1"/>
      <c r="DD312" s="1"/>
      <c r="DE312" s="1"/>
      <c r="DF312" s="1"/>
      <c r="DG312" s="1"/>
      <c r="DH312" s="1"/>
      <c r="DI312" s="1"/>
      <c r="DJ312" s="1"/>
      <c r="DK312" s="1"/>
      <c r="DL312" s="1"/>
      <c r="DM312" s="1"/>
      <c r="DN312" s="1"/>
      <c r="DO312" s="1"/>
    </row>
    <row r="313" spans="2:119" ht="11.25" hidden="1" customHeight="1" x14ac:dyDescent="0.2">
      <c r="B313" s="57"/>
      <c r="C313" s="2"/>
      <c r="D313" s="2"/>
      <c r="J313" s="1"/>
      <c r="K313" s="1"/>
      <c r="DA313" s="1"/>
      <c r="DB313" s="1"/>
      <c r="DC313" s="1"/>
      <c r="DD313" s="1"/>
      <c r="DE313" s="1"/>
      <c r="DF313" s="1"/>
      <c r="DG313" s="1"/>
      <c r="DH313" s="1"/>
      <c r="DI313" s="1"/>
      <c r="DJ313" s="1"/>
      <c r="DK313" s="1"/>
      <c r="DL313" s="1"/>
      <c r="DM313" s="1"/>
      <c r="DN313" s="1"/>
      <c r="DO313" s="1"/>
    </row>
    <row r="314" spans="2:119" ht="11.25" hidden="1" customHeight="1" x14ac:dyDescent="0.2">
      <c r="B314" s="57"/>
      <c r="C314" s="2"/>
      <c r="D314" s="2"/>
      <c r="J314" s="1"/>
      <c r="K314" s="1"/>
      <c r="DA314" s="1"/>
      <c r="DB314" s="1"/>
      <c r="DC314" s="1"/>
      <c r="DD314" s="1"/>
      <c r="DE314" s="1"/>
      <c r="DF314" s="1"/>
      <c r="DG314" s="1"/>
      <c r="DH314" s="1"/>
      <c r="DI314" s="1"/>
      <c r="DJ314" s="1"/>
      <c r="DK314" s="1"/>
      <c r="DL314" s="1"/>
      <c r="DM314" s="1"/>
      <c r="DN314" s="1"/>
      <c r="DO314" s="1"/>
    </row>
    <row r="315" spans="2:119" ht="11.25" hidden="1" customHeight="1" x14ac:dyDescent="0.2">
      <c r="B315" s="57"/>
      <c r="C315" s="2"/>
      <c r="D315" s="2"/>
      <c r="J315" s="1"/>
      <c r="K315" s="1"/>
      <c r="DA315" s="1"/>
      <c r="DB315" s="1"/>
      <c r="DC315" s="1"/>
      <c r="DD315" s="1"/>
      <c r="DE315" s="1"/>
      <c r="DF315" s="1"/>
      <c r="DG315" s="1"/>
      <c r="DH315" s="1"/>
      <c r="DI315" s="1"/>
      <c r="DJ315" s="1"/>
      <c r="DK315" s="1"/>
      <c r="DL315" s="1"/>
      <c r="DM315" s="1"/>
      <c r="DN315" s="1"/>
      <c r="DO315" s="1"/>
    </row>
    <row r="316" spans="2:119" ht="11.25" hidden="1" customHeight="1" x14ac:dyDescent="0.2">
      <c r="B316" s="57"/>
      <c r="C316" s="2"/>
      <c r="D316" s="2"/>
      <c r="J316" s="1"/>
      <c r="K316" s="1"/>
      <c r="DA316" s="1"/>
      <c r="DB316" s="1"/>
      <c r="DC316" s="1"/>
      <c r="DD316" s="1"/>
      <c r="DE316" s="1"/>
      <c r="DF316" s="1"/>
      <c r="DG316" s="1"/>
      <c r="DH316" s="1"/>
      <c r="DI316" s="1"/>
      <c r="DJ316" s="1"/>
      <c r="DK316" s="1"/>
      <c r="DL316" s="1"/>
      <c r="DM316" s="1"/>
      <c r="DN316" s="1"/>
      <c r="DO316" s="1"/>
    </row>
    <row r="317" spans="2:119" x14ac:dyDescent="0.2">
      <c r="B317" s="57"/>
      <c r="C317" s="2"/>
      <c r="D317" s="2"/>
      <c r="J317" s="1"/>
      <c r="K317" s="1"/>
      <c r="DA317" s="1"/>
      <c r="DB317" s="1"/>
      <c r="DC317" s="1"/>
      <c r="DD317" s="1"/>
      <c r="DE317" s="1"/>
      <c r="DF317" s="1"/>
      <c r="DG317" s="1"/>
      <c r="DH317" s="1"/>
      <c r="DI317" s="1"/>
      <c r="DJ317" s="1"/>
      <c r="DK317" s="1"/>
      <c r="DL317" s="1"/>
      <c r="DM317" s="1"/>
      <c r="DN317" s="1"/>
      <c r="DO317" s="1"/>
    </row>
    <row r="318" spans="2:119" x14ac:dyDescent="0.2">
      <c r="B318" s="57"/>
      <c r="C318" s="2"/>
      <c r="D318" s="2"/>
      <c r="J318" s="1"/>
      <c r="K318" s="1"/>
      <c r="DA318" s="1"/>
      <c r="DB318" s="1"/>
      <c r="DC318" s="1"/>
      <c r="DD318" s="1"/>
      <c r="DE318" s="1"/>
      <c r="DF318" s="1"/>
      <c r="DG318" s="1"/>
      <c r="DH318" s="1"/>
      <c r="DI318" s="1"/>
      <c r="DJ318" s="1"/>
      <c r="DK318" s="1"/>
      <c r="DL318" s="1"/>
      <c r="DM318" s="1"/>
      <c r="DN318" s="1"/>
      <c r="DO318" s="1"/>
    </row>
    <row r="319" spans="2:119" x14ac:dyDescent="0.2">
      <c r="B319" s="57"/>
      <c r="C319" s="2"/>
      <c r="D319" s="2"/>
      <c r="J319" s="1"/>
      <c r="K319" s="1"/>
      <c r="DA319" s="1"/>
      <c r="DB319" s="1"/>
      <c r="DC319" s="1"/>
      <c r="DD319" s="1"/>
      <c r="DE319" s="1"/>
      <c r="DF319" s="1"/>
      <c r="DG319" s="1"/>
      <c r="DH319" s="1"/>
      <c r="DI319" s="1"/>
      <c r="DJ319" s="1"/>
      <c r="DK319" s="1"/>
      <c r="DL319" s="1"/>
      <c r="DM319" s="1"/>
      <c r="DN319" s="1"/>
      <c r="DO319" s="1"/>
    </row>
    <row r="320" spans="2:119" x14ac:dyDescent="0.2">
      <c r="B320" s="57"/>
      <c r="C320" s="2"/>
      <c r="D320" s="2"/>
      <c r="J320" s="1"/>
      <c r="K320" s="1"/>
      <c r="DA320" s="1"/>
      <c r="DB320" s="1"/>
      <c r="DC320" s="1"/>
      <c r="DD320" s="1"/>
      <c r="DE320" s="1"/>
      <c r="DF320" s="1"/>
      <c r="DG320" s="1"/>
      <c r="DH320" s="1"/>
      <c r="DI320" s="1"/>
      <c r="DJ320" s="1"/>
      <c r="DK320" s="1"/>
      <c r="DL320" s="1"/>
      <c r="DM320" s="1"/>
      <c r="DN320" s="1"/>
      <c r="DO320" s="1"/>
    </row>
    <row r="321" spans="2:119" x14ac:dyDescent="0.2">
      <c r="B321" s="57"/>
      <c r="C321" s="2"/>
      <c r="D321" s="2"/>
      <c r="J321" s="1"/>
      <c r="K321" s="1"/>
      <c r="DA321" s="1"/>
      <c r="DB321" s="1"/>
      <c r="DC321" s="1"/>
      <c r="DD321" s="1"/>
      <c r="DE321" s="1"/>
      <c r="DF321" s="1"/>
      <c r="DG321" s="1"/>
      <c r="DH321" s="1"/>
      <c r="DI321" s="1"/>
      <c r="DJ321" s="1"/>
      <c r="DK321" s="1"/>
      <c r="DL321" s="1"/>
      <c r="DM321" s="1"/>
      <c r="DN321" s="1"/>
      <c r="DO321" s="1"/>
    </row>
    <row r="322" spans="2:119" x14ac:dyDescent="0.2">
      <c r="B322" s="57"/>
      <c r="C322" s="2"/>
      <c r="D322" s="2"/>
      <c r="J322" s="1"/>
      <c r="K322" s="1"/>
      <c r="DA322" s="1"/>
      <c r="DB322" s="1"/>
      <c r="DC322" s="1"/>
      <c r="DD322" s="1"/>
      <c r="DE322" s="1"/>
      <c r="DF322" s="1"/>
      <c r="DG322" s="1"/>
      <c r="DH322" s="1"/>
      <c r="DI322" s="1"/>
      <c r="DJ322" s="1"/>
      <c r="DK322" s="1"/>
      <c r="DL322" s="1"/>
      <c r="DM322" s="1"/>
      <c r="DN322" s="1"/>
      <c r="DO322" s="1"/>
    </row>
    <row r="323" spans="2:119" x14ac:dyDescent="0.2">
      <c r="B323" s="57"/>
      <c r="C323" s="2"/>
      <c r="D323" s="2"/>
      <c r="J323" s="1"/>
      <c r="K323" s="1"/>
      <c r="DA323" s="1"/>
      <c r="DB323" s="1"/>
      <c r="DC323" s="1"/>
      <c r="DD323" s="1"/>
      <c r="DE323" s="1"/>
      <c r="DF323" s="1"/>
      <c r="DG323" s="1"/>
      <c r="DH323" s="1"/>
      <c r="DI323" s="1"/>
      <c r="DJ323" s="1"/>
      <c r="DK323" s="1"/>
      <c r="DL323" s="1"/>
      <c r="DM323" s="1"/>
      <c r="DN323" s="1"/>
      <c r="DO323" s="1"/>
    </row>
    <row r="324" spans="2:119" x14ac:dyDescent="0.2">
      <c r="B324" s="57"/>
      <c r="C324" s="2"/>
      <c r="D324" s="2"/>
      <c r="J324" s="1"/>
      <c r="K324" s="1"/>
      <c r="DA324" s="1"/>
      <c r="DB324" s="1"/>
      <c r="DC324" s="1"/>
      <c r="DD324" s="1"/>
      <c r="DE324" s="1"/>
      <c r="DF324" s="1"/>
      <c r="DG324" s="1"/>
      <c r="DH324" s="1"/>
      <c r="DI324" s="1"/>
      <c r="DJ324" s="1"/>
      <c r="DK324" s="1"/>
      <c r="DL324" s="1"/>
      <c r="DM324" s="1"/>
      <c r="DN324" s="1"/>
      <c r="DO324" s="1"/>
    </row>
    <row r="325" spans="2:119" x14ac:dyDescent="0.2">
      <c r="B325" s="57"/>
      <c r="C325" s="2"/>
      <c r="D325" s="2"/>
      <c r="J325" s="1"/>
      <c r="K325" s="1"/>
      <c r="DA325" s="1"/>
      <c r="DB325" s="1"/>
      <c r="DC325" s="1"/>
      <c r="DD325" s="1"/>
      <c r="DE325" s="1"/>
      <c r="DF325" s="1"/>
      <c r="DG325" s="1"/>
      <c r="DH325" s="1"/>
      <c r="DI325" s="1"/>
      <c r="DJ325" s="1"/>
      <c r="DK325" s="1"/>
      <c r="DL325" s="1"/>
      <c r="DM325" s="1"/>
      <c r="DN325" s="1"/>
      <c r="DO325" s="1"/>
    </row>
    <row r="326" spans="2:119" x14ac:dyDescent="0.2">
      <c r="B326" s="57"/>
      <c r="C326" s="2"/>
      <c r="D326" s="2"/>
      <c r="J326" s="1"/>
      <c r="K326" s="1"/>
      <c r="DA326" s="1"/>
      <c r="DB326" s="1"/>
      <c r="DC326" s="1"/>
      <c r="DD326" s="1"/>
      <c r="DE326" s="1"/>
      <c r="DF326" s="1"/>
      <c r="DG326" s="1"/>
      <c r="DH326" s="1"/>
      <c r="DI326" s="1"/>
      <c r="DJ326" s="1"/>
      <c r="DK326" s="1"/>
      <c r="DL326" s="1"/>
      <c r="DM326" s="1"/>
      <c r="DN326" s="1"/>
      <c r="DO326" s="1"/>
    </row>
    <row r="327" spans="2:119" x14ac:dyDescent="0.2">
      <c r="B327" s="57"/>
      <c r="C327" s="2"/>
      <c r="D327" s="2"/>
      <c r="J327" s="1"/>
      <c r="K327" s="1"/>
      <c r="DA327" s="1"/>
      <c r="DB327" s="1"/>
      <c r="DC327" s="1"/>
      <c r="DD327" s="1"/>
      <c r="DE327" s="1"/>
      <c r="DF327" s="1"/>
      <c r="DG327" s="1"/>
      <c r="DH327" s="1"/>
      <c r="DI327" s="1"/>
      <c r="DJ327" s="1"/>
      <c r="DK327" s="1"/>
      <c r="DL327" s="1"/>
      <c r="DM327" s="1"/>
      <c r="DN327" s="1"/>
      <c r="DO327" s="1"/>
    </row>
    <row r="328" spans="2:119" x14ac:dyDescent="0.2">
      <c r="B328" s="57"/>
      <c r="C328" s="2"/>
      <c r="D328" s="2"/>
      <c r="J328" s="1"/>
      <c r="K328" s="1"/>
      <c r="DA328" s="1"/>
      <c r="DB328" s="1"/>
      <c r="DC328" s="1"/>
      <c r="DD328" s="1"/>
      <c r="DE328" s="1"/>
      <c r="DF328" s="1"/>
      <c r="DG328" s="1"/>
      <c r="DH328" s="1"/>
      <c r="DI328" s="1"/>
      <c r="DJ328" s="1"/>
      <c r="DK328" s="1"/>
      <c r="DL328" s="1"/>
      <c r="DM328" s="1"/>
      <c r="DN328" s="1"/>
      <c r="DO328" s="1"/>
    </row>
    <row r="329" spans="2:119" x14ac:dyDescent="0.2">
      <c r="B329" s="57"/>
      <c r="C329" s="2"/>
      <c r="D329" s="2"/>
      <c r="J329" s="1"/>
      <c r="K329" s="1"/>
      <c r="DA329" s="1"/>
      <c r="DB329" s="1"/>
      <c r="DC329" s="1"/>
      <c r="DD329" s="1"/>
      <c r="DE329" s="1"/>
      <c r="DF329" s="1"/>
      <c r="DG329" s="1"/>
      <c r="DH329" s="1"/>
      <c r="DI329" s="1"/>
      <c r="DJ329" s="1"/>
      <c r="DK329" s="1"/>
      <c r="DL329" s="1"/>
      <c r="DM329" s="1"/>
      <c r="DN329" s="1"/>
      <c r="DO329" s="1"/>
    </row>
    <row r="330" spans="2:119" x14ac:dyDescent="0.2">
      <c r="B330" s="57"/>
      <c r="C330" s="2"/>
      <c r="D330" s="2"/>
      <c r="J330" s="1"/>
      <c r="K330" s="1"/>
      <c r="DA330" s="1"/>
      <c r="DB330" s="1"/>
      <c r="DC330" s="1"/>
      <c r="DD330" s="1"/>
      <c r="DE330" s="1"/>
      <c r="DF330" s="1"/>
      <c r="DG330" s="1"/>
      <c r="DH330" s="1"/>
      <c r="DI330" s="1"/>
      <c r="DJ330" s="1"/>
      <c r="DK330" s="1"/>
      <c r="DL330" s="1"/>
      <c r="DM330" s="1"/>
      <c r="DN330" s="1"/>
      <c r="DO330" s="1"/>
    </row>
    <row r="331" spans="2:119" x14ac:dyDescent="0.2">
      <c r="B331" s="57"/>
      <c r="C331" s="2"/>
      <c r="D331" s="2"/>
      <c r="J331" s="1"/>
      <c r="K331" s="1"/>
      <c r="DA331" s="1"/>
      <c r="DB331" s="1"/>
      <c r="DC331" s="1"/>
      <c r="DD331" s="1"/>
      <c r="DE331" s="1"/>
      <c r="DF331" s="1"/>
      <c r="DG331" s="1"/>
      <c r="DH331" s="1"/>
      <c r="DI331" s="1"/>
      <c r="DJ331" s="1"/>
      <c r="DK331" s="1"/>
      <c r="DL331" s="1"/>
      <c r="DM331" s="1"/>
      <c r="DN331" s="1"/>
      <c r="DO331" s="1"/>
    </row>
    <row r="332" spans="2:119" x14ac:dyDescent="0.2">
      <c r="B332" s="57"/>
      <c r="C332" s="2"/>
      <c r="D332" s="2"/>
      <c r="J332" s="1"/>
      <c r="K332" s="1"/>
      <c r="DA332" s="1"/>
      <c r="DB332" s="1"/>
      <c r="DC332" s="1"/>
      <c r="DD332" s="1"/>
      <c r="DE332" s="1"/>
      <c r="DF332" s="1"/>
      <c r="DG332" s="1"/>
      <c r="DH332" s="1"/>
      <c r="DI332" s="1"/>
      <c r="DJ332" s="1"/>
      <c r="DK332" s="1"/>
      <c r="DL332" s="1"/>
      <c r="DM332" s="1"/>
      <c r="DN332" s="1"/>
      <c r="DO332" s="1"/>
    </row>
    <row r="333" spans="2:119" x14ac:dyDescent="0.2">
      <c r="B333" s="57"/>
      <c r="C333" s="2"/>
      <c r="D333" s="2"/>
      <c r="J333" s="1"/>
      <c r="K333" s="1"/>
      <c r="DA333" s="1"/>
      <c r="DB333" s="1"/>
      <c r="DC333" s="1"/>
      <c r="DD333" s="1"/>
      <c r="DE333" s="1"/>
      <c r="DF333" s="1"/>
      <c r="DG333" s="1"/>
      <c r="DH333" s="1"/>
      <c r="DI333" s="1"/>
      <c r="DJ333" s="1"/>
      <c r="DK333" s="1"/>
      <c r="DL333" s="1"/>
      <c r="DM333" s="1"/>
      <c r="DN333" s="1"/>
      <c r="DO333" s="1"/>
    </row>
    <row r="334" spans="2:119" x14ac:dyDescent="0.2">
      <c r="B334" s="57"/>
      <c r="C334" s="2"/>
      <c r="D334" s="2"/>
      <c r="J334" s="1"/>
      <c r="K334" s="1"/>
      <c r="DA334" s="1"/>
      <c r="DB334" s="1"/>
      <c r="DC334" s="1"/>
      <c r="DD334" s="1"/>
      <c r="DE334" s="1"/>
      <c r="DF334" s="1"/>
      <c r="DG334" s="1"/>
      <c r="DH334" s="1"/>
      <c r="DI334" s="1"/>
      <c r="DJ334" s="1"/>
      <c r="DK334" s="1"/>
      <c r="DL334" s="1"/>
      <c r="DM334" s="1"/>
      <c r="DN334" s="1"/>
      <c r="DO334" s="1"/>
    </row>
    <row r="335" spans="2:119" x14ac:dyDescent="0.2">
      <c r="B335" s="57"/>
      <c r="C335" s="2"/>
      <c r="D335" s="2"/>
      <c r="J335" s="1"/>
      <c r="K335" s="1"/>
      <c r="DA335" s="1"/>
      <c r="DB335" s="1"/>
      <c r="DC335" s="1"/>
      <c r="DD335" s="1"/>
      <c r="DE335" s="1"/>
      <c r="DF335" s="1"/>
      <c r="DG335" s="1"/>
      <c r="DH335" s="1"/>
      <c r="DI335" s="1"/>
      <c r="DJ335" s="1"/>
      <c r="DK335" s="1"/>
      <c r="DL335" s="1"/>
      <c r="DM335" s="1"/>
      <c r="DN335" s="1"/>
      <c r="DO335" s="1"/>
    </row>
    <row r="336" spans="2:119" x14ac:dyDescent="0.2">
      <c r="B336" s="57"/>
      <c r="C336" s="2"/>
      <c r="D336" s="2"/>
      <c r="J336" s="1"/>
      <c r="K336" s="1"/>
      <c r="DA336" s="1"/>
      <c r="DB336" s="1"/>
      <c r="DC336" s="1"/>
      <c r="DD336" s="1"/>
      <c r="DE336" s="1"/>
      <c r="DF336" s="1"/>
      <c r="DG336" s="1"/>
      <c r="DH336" s="1"/>
      <c r="DI336" s="1"/>
      <c r="DJ336" s="1"/>
      <c r="DK336" s="1"/>
      <c r="DL336" s="1"/>
      <c r="DM336" s="1"/>
      <c r="DN336" s="1"/>
      <c r="DO336" s="1"/>
    </row>
    <row r="337" spans="2:119" x14ac:dyDescent="0.2">
      <c r="B337" s="57"/>
      <c r="C337" s="2"/>
      <c r="D337" s="2"/>
      <c r="J337" s="1"/>
      <c r="K337" s="1"/>
      <c r="DA337" s="1"/>
      <c r="DB337" s="1"/>
      <c r="DC337" s="1"/>
      <c r="DD337" s="1"/>
      <c r="DE337" s="1"/>
      <c r="DF337" s="1"/>
      <c r="DG337" s="1"/>
      <c r="DH337" s="1"/>
      <c r="DI337" s="1"/>
      <c r="DJ337" s="1"/>
      <c r="DK337" s="1"/>
      <c r="DL337" s="1"/>
      <c r="DM337" s="1"/>
      <c r="DN337" s="1"/>
      <c r="DO337" s="1"/>
    </row>
    <row r="338" spans="2:119" x14ac:dyDescent="0.2">
      <c r="B338" s="57"/>
      <c r="C338" s="2"/>
      <c r="D338" s="2"/>
      <c r="J338" s="1"/>
      <c r="K338" s="1"/>
      <c r="DA338" s="1"/>
      <c r="DB338" s="1"/>
      <c r="DC338" s="1"/>
      <c r="DD338" s="1"/>
      <c r="DE338" s="1"/>
      <c r="DF338" s="1"/>
      <c r="DG338" s="1"/>
      <c r="DH338" s="1"/>
      <c r="DI338" s="1"/>
      <c r="DJ338" s="1"/>
      <c r="DK338" s="1"/>
      <c r="DL338" s="1"/>
      <c r="DM338" s="1"/>
      <c r="DN338" s="1"/>
      <c r="DO338" s="1"/>
    </row>
    <row r="339" spans="2:119" x14ac:dyDescent="0.2">
      <c r="B339" s="57"/>
      <c r="C339" s="2"/>
      <c r="D339" s="2"/>
      <c r="J339" s="1"/>
      <c r="K339" s="1"/>
      <c r="DA339" s="1"/>
      <c r="DB339" s="1"/>
      <c r="DC339" s="1"/>
      <c r="DD339" s="1"/>
      <c r="DE339" s="1"/>
      <c r="DF339" s="1"/>
      <c r="DG339" s="1"/>
      <c r="DH339" s="1"/>
      <c r="DI339" s="1"/>
      <c r="DJ339" s="1"/>
      <c r="DK339" s="1"/>
      <c r="DL339" s="1"/>
      <c r="DM339" s="1"/>
      <c r="DN339" s="1"/>
      <c r="DO339" s="1"/>
    </row>
    <row r="340" spans="2:119" x14ac:dyDescent="0.2">
      <c r="B340" s="57"/>
      <c r="C340" s="2"/>
      <c r="D340" s="2"/>
      <c r="J340" s="1"/>
      <c r="K340" s="1"/>
      <c r="DA340" s="1"/>
      <c r="DB340" s="1"/>
      <c r="DC340" s="1"/>
      <c r="DD340" s="1"/>
      <c r="DE340" s="1"/>
      <c r="DF340" s="1"/>
      <c r="DG340" s="1"/>
      <c r="DH340" s="1"/>
      <c r="DI340" s="1"/>
      <c r="DJ340" s="1"/>
      <c r="DK340" s="1"/>
      <c r="DL340" s="1"/>
      <c r="DM340" s="1"/>
      <c r="DN340" s="1"/>
      <c r="DO340" s="1"/>
    </row>
    <row r="341" spans="2:119" x14ac:dyDescent="0.2">
      <c r="B341" s="57"/>
      <c r="C341" s="2"/>
      <c r="D341" s="2"/>
      <c r="J341" s="1"/>
      <c r="K341" s="1"/>
      <c r="DA341" s="1"/>
      <c r="DB341" s="1"/>
      <c r="DC341" s="1"/>
      <c r="DD341" s="1"/>
      <c r="DE341" s="1"/>
      <c r="DF341" s="1"/>
      <c r="DG341" s="1"/>
      <c r="DH341" s="1"/>
      <c r="DI341" s="1"/>
      <c r="DJ341" s="1"/>
      <c r="DK341" s="1"/>
      <c r="DL341" s="1"/>
      <c r="DM341" s="1"/>
      <c r="DN341" s="1"/>
      <c r="DO341" s="1"/>
    </row>
    <row r="342" spans="2:119" x14ac:dyDescent="0.2">
      <c r="B342" s="57"/>
      <c r="C342" s="2"/>
      <c r="D342" s="2"/>
      <c r="J342" s="1"/>
      <c r="K342" s="1"/>
      <c r="DA342" s="1"/>
      <c r="DB342" s="1"/>
      <c r="DC342" s="1"/>
      <c r="DD342" s="1"/>
      <c r="DE342" s="1"/>
      <c r="DF342" s="1"/>
      <c r="DG342" s="1"/>
      <c r="DH342" s="1"/>
      <c r="DI342" s="1"/>
      <c r="DJ342" s="1"/>
      <c r="DK342" s="1"/>
      <c r="DL342" s="1"/>
      <c r="DM342" s="1"/>
      <c r="DN342" s="1"/>
      <c r="DO342" s="1"/>
    </row>
    <row r="343" spans="2:119" x14ac:dyDescent="0.2">
      <c r="B343" s="57"/>
      <c r="C343" s="2"/>
      <c r="D343" s="2"/>
      <c r="J343" s="1"/>
      <c r="K343" s="1"/>
      <c r="DA343" s="1"/>
      <c r="DB343" s="1"/>
      <c r="DC343" s="1"/>
      <c r="DD343" s="1"/>
      <c r="DE343" s="1"/>
      <c r="DF343" s="1"/>
      <c r="DG343" s="1"/>
      <c r="DH343" s="1"/>
      <c r="DI343" s="1"/>
      <c r="DJ343" s="1"/>
      <c r="DK343" s="1"/>
      <c r="DL343" s="1"/>
      <c r="DM343" s="1"/>
      <c r="DN343" s="1"/>
      <c r="DO343" s="1"/>
    </row>
    <row r="344" spans="2:119" x14ac:dyDescent="0.2">
      <c r="B344" s="57"/>
      <c r="C344" s="2"/>
      <c r="D344" s="2"/>
      <c r="J344" s="1"/>
      <c r="K344" s="1"/>
      <c r="DA344" s="1"/>
      <c r="DB344" s="1"/>
      <c r="DC344" s="1"/>
      <c r="DD344" s="1"/>
      <c r="DE344" s="1"/>
      <c r="DF344" s="1"/>
      <c r="DG344" s="1"/>
      <c r="DH344" s="1"/>
      <c r="DI344" s="1"/>
      <c r="DJ344" s="1"/>
      <c r="DK344" s="1"/>
      <c r="DL344" s="1"/>
      <c r="DM344" s="1"/>
      <c r="DN344" s="1"/>
      <c r="DO344" s="1"/>
    </row>
    <row r="345" spans="2:119" x14ac:dyDescent="0.2">
      <c r="B345" s="57"/>
      <c r="C345" s="2"/>
      <c r="D345" s="2"/>
      <c r="J345" s="1"/>
      <c r="K345" s="1"/>
      <c r="DA345" s="1"/>
      <c r="DB345" s="1"/>
      <c r="DC345" s="1"/>
      <c r="DD345" s="1"/>
      <c r="DE345" s="1"/>
      <c r="DF345" s="1"/>
      <c r="DG345" s="1"/>
      <c r="DH345" s="1"/>
      <c r="DI345" s="1"/>
      <c r="DJ345" s="1"/>
      <c r="DK345" s="1"/>
      <c r="DL345" s="1"/>
      <c r="DM345" s="1"/>
      <c r="DN345" s="1"/>
      <c r="DO345" s="1"/>
    </row>
    <row r="346" spans="2:119" x14ac:dyDescent="0.2">
      <c r="B346" s="57"/>
      <c r="C346" s="2"/>
      <c r="D346" s="2"/>
      <c r="J346" s="1"/>
      <c r="K346" s="1"/>
      <c r="DA346" s="1"/>
      <c r="DB346" s="1"/>
      <c r="DC346" s="1"/>
      <c r="DD346" s="1"/>
      <c r="DE346" s="1"/>
      <c r="DF346" s="1"/>
      <c r="DG346" s="1"/>
      <c r="DH346" s="1"/>
      <c r="DI346" s="1"/>
      <c r="DJ346" s="1"/>
      <c r="DK346" s="1"/>
      <c r="DL346" s="1"/>
      <c r="DM346" s="1"/>
      <c r="DN346" s="1"/>
      <c r="DO346" s="1"/>
    </row>
    <row r="347" spans="2:119" x14ac:dyDescent="0.2">
      <c r="B347" s="57"/>
      <c r="C347" s="2"/>
      <c r="D347" s="2"/>
      <c r="J347" s="1"/>
      <c r="K347" s="1"/>
      <c r="DA347" s="1"/>
      <c r="DB347" s="1"/>
      <c r="DC347" s="1"/>
      <c r="DD347" s="1"/>
      <c r="DE347" s="1"/>
      <c r="DF347" s="1"/>
      <c r="DG347" s="1"/>
      <c r="DH347" s="1"/>
      <c r="DI347" s="1"/>
      <c r="DJ347" s="1"/>
      <c r="DK347" s="1"/>
      <c r="DL347" s="1"/>
      <c r="DM347" s="1"/>
      <c r="DN347" s="1"/>
      <c r="DO347" s="1"/>
    </row>
    <row r="348" spans="2:119" x14ac:dyDescent="0.2">
      <c r="B348" s="57"/>
      <c r="C348" s="2"/>
      <c r="D348" s="2"/>
      <c r="J348" s="1"/>
      <c r="K348" s="1"/>
      <c r="DA348" s="1"/>
      <c r="DB348" s="1"/>
      <c r="DC348" s="1"/>
      <c r="DD348" s="1"/>
      <c r="DE348" s="1"/>
      <c r="DF348" s="1"/>
      <c r="DG348" s="1"/>
      <c r="DH348" s="1"/>
      <c r="DI348" s="1"/>
      <c r="DJ348" s="1"/>
      <c r="DK348" s="1"/>
      <c r="DL348" s="1"/>
      <c r="DM348" s="1"/>
      <c r="DN348" s="1"/>
      <c r="DO348" s="1"/>
    </row>
    <row r="349" spans="2:119" x14ac:dyDescent="0.2">
      <c r="B349" s="57"/>
      <c r="C349" s="2"/>
      <c r="D349" s="2"/>
      <c r="J349" s="1"/>
      <c r="K349" s="1"/>
      <c r="DA349" s="1"/>
      <c r="DB349" s="1"/>
      <c r="DC349" s="1"/>
      <c r="DD349" s="1"/>
      <c r="DE349" s="1"/>
      <c r="DF349" s="1"/>
      <c r="DG349" s="1"/>
      <c r="DH349" s="1"/>
      <c r="DI349" s="1"/>
      <c r="DJ349" s="1"/>
      <c r="DK349" s="1"/>
      <c r="DL349" s="1"/>
      <c r="DM349" s="1"/>
      <c r="DN349" s="1"/>
      <c r="DO349" s="1"/>
    </row>
    <row r="350" spans="2:119" x14ac:dyDescent="0.2">
      <c r="B350" s="57"/>
      <c r="C350" s="2"/>
      <c r="D350" s="2"/>
      <c r="J350" s="1"/>
      <c r="K350" s="1"/>
      <c r="DA350" s="1"/>
      <c r="DB350" s="1"/>
      <c r="DC350" s="1"/>
      <c r="DD350" s="1"/>
      <c r="DE350" s="1"/>
      <c r="DF350" s="1"/>
      <c r="DG350" s="1"/>
      <c r="DH350" s="1"/>
      <c r="DI350" s="1"/>
      <c r="DJ350" s="1"/>
      <c r="DK350" s="1"/>
      <c r="DL350" s="1"/>
      <c r="DM350" s="1"/>
      <c r="DN350" s="1"/>
      <c r="DO350" s="1"/>
    </row>
    <row r="351" spans="2:119" x14ac:dyDescent="0.2">
      <c r="B351" s="57"/>
      <c r="C351" s="2"/>
      <c r="D351" s="2"/>
      <c r="J351" s="1"/>
      <c r="K351" s="1"/>
      <c r="DA351" s="1"/>
      <c r="DB351" s="1"/>
      <c r="DC351" s="1"/>
      <c r="DD351" s="1"/>
      <c r="DE351" s="1"/>
      <c r="DF351" s="1"/>
      <c r="DG351" s="1"/>
      <c r="DH351" s="1"/>
      <c r="DI351" s="1"/>
      <c r="DJ351" s="1"/>
      <c r="DK351" s="1"/>
      <c r="DL351" s="1"/>
      <c r="DM351" s="1"/>
      <c r="DN351" s="1"/>
      <c r="DO351" s="1"/>
    </row>
    <row r="352" spans="2:119" x14ac:dyDescent="0.2">
      <c r="B352" s="57"/>
      <c r="C352" s="2"/>
      <c r="D352" s="2"/>
      <c r="J352" s="1"/>
      <c r="K352" s="1"/>
      <c r="DA352" s="1"/>
      <c r="DB352" s="1"/>
      <c r="DC352" s="1"/>
      <c r="DD352" s="1"/>
      <c r="DE352" s="1"/>
      <c r="DF352" s="1"/>
      <c r="DG352" s="1"/>
      <c r="DH352" s="1"/>
      <c r="DI352" s="1"/>
      <c r="DJ352" s="1"/>
      <c r="DK352" s="1"/>
      <c r="DL352" s="1"/>
      <c r="DM352" s="1"/>
      <c r="DN352" s="1"/>
      <c r="DO352" s="1"/>
    </row>
    <row r="353" spans="2:119" x14ac:dyDescent="0.2">
      <c r="B353" s="57"/>
      <c r="C353" s="2"/>
      <c r="D353" s="2"/>
      <c r="J353" s="1"/>
      <c r="K353" s="1"/>
      <c r="DA353" s="1"/>
      <c r="DB353" s="1"/>
      <c r="DC353" s="1"/>
      <c r="DD353" s="1"/>
      <c r="DE353" s="1"/>
      <c r="DF353" s="1"/>
      <c r="DG353" s="1"/>
      <c r="DH353" s="1"/>
      <c r="DI353" s="1"/>
      <c r="DJ353" s="1"/>
      <c r="DK353" s="1"/>
      <c r="DL353" s="1"/>
      <c r="DM353" s="1"/>
      <c r="DN353" s="1"/>
      <c r="DO353" s="1"/>
    </row>
    <row r="354" spans="2:119" x14ac:dyDescent="0.2">
      <c r="B354" s="57"/>
      <c r="C354" s="2"/>
      <c r="D354" s="2"/>
      <c r="J354" s="1"/>
      <c r="K354" s="1"/>
      <c r="DA354" s="1"/>
      <c r="DB354" s="1"/>
      <c r="DC354" s="1"/>
      <c r="DD354" s="1"/>
      <c r="DE354" s="1"/>
      <c r="DF354" s="1"/>
      <c r="DG354" s="1"/>
      <c r="DH354" s="1"/>
      <c r="DI354" s="1"/>
      <c r="DJ354" s="1"/>
      <c r="DK354" s="1"/>
      <c r="DL354" s="1"/>
      <c r="DM354" s="1"/>
      <c r="DN354" s="1"/>
      <c r="DO354" s="1"/>
    </row>
    <row r="355" spans="2:119" x14ac:dyDescent="0.2">
      <c r="B355" s="57"/>
      <c r="C355" s="2"/>
      <c r="D355" s="2"/>
      <c r="J355" s="1"/>
      <c r="K355" s="1"/>
      <c r="DA355" s="1"/>
      <c r="DB355" s="1"/>
      <c r="DC355" s="1"/>
      <c r="DD355" s="1"/>
      <c r="DE355" s="1"/>
      <c r="DF355" s="1"/>
      <c r="DG355" s="1"/>
      <c r="DH355" s="1"/>
      <c r="DI355" s="1"/>
      <c r="DJ355" s="1"/>
      <c r="DK355" s="1"/>
      <c r="DL355" s="1"/>
      <c r="DM355" s="1"/>
      <c r="DN355" s="1"/>
      <c r="DO355" s="1"/>
    </row>
    <row r="356" spans="2:119" x14ac:dyDescent="0.2">
      <c r="B356" s="57"/>
      <c r="C356" s="2"/>
      <c r="D356" s="2"/>
      <c r="J356" s="1"/>
      <c r="K356" s="1"/>
      <c r="DA356" s="1"/>
      <c r="DB356" s="1"/>
      <c r="DC356" s="1"/>
      <c r="DD356" s="1"/>
      <c r="DE356" s="1"/>
      <c r="DF356" s="1"/>
      <c r="DG356" s="1"/>
      <c r="DH356" s="1"/>
      <c r="DI356" s="1"/>
      <c r="DJ356" s="1"/>
      <c r="DK356" s="1"/>
      <c r="DL356" s="1"/>
      <c r="DM356" s="1"/>
      <c r="DN356" s="1"/>
      <c r="DO356" s="1"/>
    </row>
    <row r="357" spans="2:119" x14ac:dyDescent="0.2">
      <c r="B357" s="57"/>
      <c r="C357" s="2"/>
      <c r="D357" s="2"/>
      <c r="J357" s="1"/>
      <c r="K357" s="1"/>
      <c r="DA357" s="1"/>
      <c r="DB357" s="1"/>
      <c r="DC357" s="1"/>
      <c r="DD357" s="1"/>
      <c r="DE357" s="1"/>
      <c r="DF357" s="1"/>
      <c r="DG357" s="1"/>
      <c r="DH357" s="1"/>
      <c r="DI357" s="1"/>
      <c r="DJ357" s="1"/>
      <c r="DK357" s="1"/>
      <c r="DL357" s="1"/>
      <c r="DM357" s="1"/>
      <c r="DN357" s="1"/>
      <c r="DO357" s="1"/>
    </row>
    <row r="358" spans="2:119" x14ac:dyDescent="0.2">
      <c r="B358" s="57"/>
      <c r="C358" s="2"/>
      <c r="D358" s="2"/>
      <c r="J358" s="1"/>
      <c r="K358" s="1"/>
      <c r="DA358" s="1"/>
      <c r="DB358" s="1"/>
      <c r="DC358" s="1"/>
      <c r="DD358" s="1"/>
      <c r="DE358" s="1"/>
      <c r="DF358" s="1"/>
      <c r="DG358" s="1"/>
      <c r="DH358" s="1"/>
      <c r="DI358" s="1"/>
      <c r="DJ358" s="1"/>
      <c r="DK358" s="1"/>
      <c r="DL358" s="1"/>
      <c r="DM358" s="1"/>
      <c r="DN358" s="1"/>
      <c r="DO358" s="1"/>
    </row>
    <row r="359" spans="2:119" x14ac:dyDescent="0.2">
      <c r="B359" s="57"/>
      <c r="C359" s="2"/>
      <c r="D359" s="2"/>
      <c r="J359" s="1"/>
      <c r="K359" s="1"/>
      <c r="DA359" s="1"/>
      <c r="DB359" s="1"/>
      <c r="DC359" s="1"/>
      <c r="DD359" s="1"/>
      <c r="DE359" s="1"/>
      <c r="DF359" s="1"/>
      <c r="DG359" s="1"/>
      <c r="DH359" s="1"/>
      <c r="DI359" s="1"/>
      <c r="DJ359" s="1"/>
      <c r="DK359" s="1"/>
      <c r="DL359" s="1"/>
      <c r="DM359" s="1"/>
      <c r="DN359" s="1"/>
      <c r="DO359" s="1"/>
    </row>
    <row r="360" spans="2:119" x14ac:dyDescent="0.2">
      <c r="B360" s="57"/>
      <c r="C360" s="2"/>
      <c r="D360" s="2"/>
      <c r="J360" s="1"/>
      <c r="K360" s="1"/>
      <c r="DA360" s="1"/>
      <c r="DB360" s="1"/>
      <c r="DC360" s="1"/>
      <c r="DD360" s="1"/>
      <c r="DE360" s="1"/>
      <c r="DF360" s="1"/>
      <c r="DG360" s="1"/>
      <c r="DH360" s="1"/>
      <c r="DI360" s="1"/>
      <c r="DJ360" s="1"/>
      <c r="DK360" s="1"/>
      <c r="DL360" s="1"/>
      <c r="DM360" s="1"/>
      <c r="DN360" s="1"/>
      <c r="DO360" s="1"/>
    </row>
    <row r="361" spans="2:119" x14ac:dyDescent="0.2">
      <c r="B361" s="57"/>
      <c r="C361" s="2"/>
      <c r="D361" s="2"/>
      <c r="J361" s="1"/>
      <c r="K361" s="1"/>
      <c r="DA361" s="1"/>
      <c r="DB361" s="1"/>
      <c r="DC361" s="1"/>
      <c r="DD361" s="1"/>
      <c r="DE361" s="1"/>
      <c r="DF361" s="1"/>
      <c r="DG361" s="1"/>
      <c r="DH361" s="1"/>
      <c r="DI361" s="1"/>
      <c r="DJ361" s="1"/>
      <c r="DK361" s="1"/>
      <c r="DL361" s="1"/>
      <c r="DM361" s="1"/>
      <c r="DN361" s="1"/>
      <c r="DO361" s="1"/>
    </row>
    <row r="362" spans="2:119" x14ac:dyDescent="0.2">
      <c r="B362" s="57"/>
      <c r="C362" s="2"/>
      <c r="D362" s="2"/>
      <c r="J362" s="1"/>
      <c r="K362" s="1"/>
      <c r="DA362" s="1"/>
      <c r="DB362" s="1"/>
      <c r="DC362" s="1"/>
      <c r="DD362" s="1"/>
      <c r="DE362" s="1"/>
      <c r="DF362" s="1"/>
      <c r="DG362" s="1"/>
      <c r="DH362" s="1"/>
      <c r="DI362" s="1"/>
      <c r="DJ362" s="1"/>
      <c r="DK362" s="1"/>
      <c r="DL362" s="1"/>
      <c r="DM362" s="1"/>
      <c r="DN362" s="1"/>
      <c r="DO362" s="1"/>
    </row>
    <row r="363" spans="2:119" x14ac:dyDescent="0.2">
      <c r="B363" s="57"/>
      <c r="C363" s="2"/>
      <c r="D363" s="2"/>
      <c r="J363" s="1"/>
      <c r="K363" s="1"/>
      <c r="DA363" s="1"/>
      <c r="DB363" s="1"/>
      <c r="DC363" s="1"/>
      <c r="DD363" s="1"/>
      <c r="DE363" s="1"/>
      <c r="DF363" s="1"/>
      <c r="DG363" s="1"/>
      <c r="DH363" s="1"/>
      <c r="DI363" s="1"/>
      <c r="DJ363" s="1"/>
      <c r="DK363" s="1"/>
      <c r="DL363" s="1"/>
      <c r="DM363" s="1"/>
      <c r="DN363" s="1"/>
      <c r="DO363" s="1"/>
    </row>
    <row r="364" spans="2:119" x14ac:dyDescent="0.2">
      <c r="B364" s="57"/>
      <c r="C364" s="2"/>
      <c r="D364" s="2"/>
      <c r="J364" s="1"/>
      <c r="K364" s="1"/>
      <c r="DA364" s="1"/>
      <c r="DB364" s="1"/>
      <c r="DC364" s="1"/>
      <c r="DD364" s="1"/>
      <c r="DE364" s="1"/>
      <c r="DF364" s="1"/>
      <c r="DG364" s="1"/>
      <c r="DH364" s="1"/>
      <c r="DI364" s="1"/>
      <c r="DJ364" s="1"/>
      <c r="DK364" s="1"/>
      <c r="DL364" s="1"/>
      <c r="DM364" s="1"/>
      <c r="DN364" s="1"/>
      <c r="DO364" s="1"/>
    </row>
    <row r="365" spans="2:119" x14ac:dyDescent="0.2">
      <c r="B365" s="57"/>
      <c r="C365" s="2"/>
      <c r="D365" s="2"/>
      <c r="J365" s="1"/>
      <c r="K365" s="1"/>
      <c r="DA365" s="1"/>
      <c r="DB365" s="1"/>
      <c r="DC365" s="1"/>
      <c r="DD365" s="1"/>
      <c r="DE365" s="1"/>
      <c r="DF365" s="1"/>
      <c r="DG365" s="1"/>
      <c r="DH365" s="1"/>
      <c r="DI365" s="1"/>
      <c r="DJ365" s="1"/>
      <c r="DK365" s="1"/>
      <c r="DL365" s="1"/>
      <c r="DM365" s="1"/>
      <c r="DN365" s="1"/>
      <c r="DO365" s="1"/>
    </row>
    <row r="366" spans="2:119" x14ac:dyDescent="0.2">
      <c r="B366" s="57"/>
      <c r="C366" s="2"/>
      <c r="D366" s="2"/>
      <c r="J366" s="1"/>
      <c r="K366" s="1"/>
      <c r="DA366" s="1"/>
      <c r="DB366" s="1"/>
      <c r="DC366" s="1"/>
      <c r="DD366" s="1"/>
      <c r="DE366" s="1"/>
      <c r="DF366" s="1"/>
      <c r="DG366" s="1"/>
      <c r="DH366" s="1"/>
      <c r="DI366" s="1"/>
      <c r="DJ366" s="1"/>
      <c r="DK366" s="1"/>
      <c r="DL366" s="1"/>
      <c r="DM366" s="1"/>
      <c r="DN366" s="1"/>
      <c r="DO366" s="1"/>
    </row>
    <row r="367" spans="2:119" x14ac:dyDescent="0.2">
      <c r="B367" s="57"/>
      <c r="C367" s="2"/>
      <c r="D367" s="2"/>
      <c r="J367" s="1"/>
      <c r="K367" s="1"/>
      <c r="DA367" s="1"/>
      <c r="DB367" s="1"/>
      <c r="DC367" s="1"/>
      <c r="DD367" s="1"/>
      <c r="DE367" s="1"/>
      <c r="DF367" s="1"/>
      <c r="DG367" s="1"/>
      <c r="DH367" s="1"/>
      <c r="DI367" s="1"/>
      <c r="DJ367" s="1"/>
      <c r="DK367" s="1"/>
      <c r="DL367" s="1"/>
      <c r="DM367" s="1"/>
      <c r="DN367" s="1"/>
      <c r="DO367" s="1"/>
    </row>
    <row r="368" spans="2:119" x14ac:dyDescent="0.2">
      <c r="B368" s="57"/>
      <c r="C368" s="2"/>
      <c r="D368" s="2"/>
      <c r="J368" s="1"/>
      <c r="K368" s="1"/>
      <c r="DA368" s="1"/>
      <c r="DB368" s="1"/>
      <c r="DC368" s="1"/>
      <c r="DD368" s="1"/>
      <c r="DE368" s="1"/>
      <c r="DF368" s="1"/>
      <c r="DG368" s="1"/>
      <c r="DH368" s="1"/>
      <c r="DI368" s="1"/>
      <c r="DJ368" s="1"/>
      <c r="DK368" s="1"/>
      <c r="DL368" s="1"/>
      <c r="DM368" s="1"/>
      <c r="DN368" s="1"/>
      <c r="DO368" s="1"/>
    </row>
    <row r="369" spans="2:119" x14ac:dyDescent="0.2">
      <c r="B369" s="57"/>
      <c r="C369" s="2"/>
      <c r="D369" s="2"/>
      <c r="J369" s="1"/>
      <c r="K369" s="1"/>
      <c r="DA369" s="1"/>
      <c r="DB369" s="1"/>
      <c r="DC369" s="1"/>
      <c r="DD369" s="1"/>
      <c r="DE369" s="1"/>
      <c r="DF369" s="1"/>
      <c r="DG369" s="1"/>
      <c r="DH369" s="1"/>
      <c r="DI369" s="1"/>
      <c r="DJ369" s="1"/>
      <c r="DK369" s="1"/>
      <c r="DL369" s="1"/>
      <c r="DM369" s="1"/>
      <c r="DN369" s="1"/>
      <c r="DO369" s="1"/>
    </row>
    <row r="370" spans="2:119" x14ac:dyDescent="0.2">
      <c r="B370" s="57"/>
      <c r="C370" s="2"/>
      <c r="D370" s="2"/>
      <c r="J370" s="1"/>
      <c r="K370" s="1"/>
      <c r="DA370" s="1"/>
      <c r="DB370" s="1"/>
      <c r="DC370" s="1"/>
      <c r="DD370" s="1"/>
      <c r="DE370" s="1"/>
      <c r="DF370" s="1"/>
      <c r="DG370" s="1"/>
      <c r="DH370" s="1"/>
      <c r="DI370" s="1"/>
      <c r="DJ370" s="1"/>
      <c r="DK370" s="1"/>
      <c r="DL370" s="1"/>
      <c r="DM370" s="1"/>
      <c r="DN370" s="1"/>
      <c r="DO370" s="1"/>
    </row>
    <row r="371" spans="2:119" x14ac:dyDescent="0.2">
      <c r="B371" s="57"/>
      <c r="C371" s="2"/>
      <c r="D371" s="2"/>
      <c r="J371" s="1"/>
      <c r="K371" s="1"/>
      <c r="DA371" s="1"/>
      <c r="DB371" s="1"/>
      <c r="DC371" s="1"/>
      <c r="DD371" s="1"/>
      <c r="DE371" s="1"/>
      <c r="DF371" s="1"/>
      <c r="DG371" s="1"/>
      <c r="DH371" s="1"/>
      <c r="DI371" s="1"/>
      <c r="DJ371" s="1"/>
      <c r="DK371" s="1"/>
      <c r="DL371" s="1"/>
      <c r="DM371" s="1"/>
      <c r="DN371" s="1"/>
      <c r="DO371" s="1"/>
    </row>
    <row r="372" spans="2:119" x14ac:dyDescent="0.2">
      <c r="B372" s="57"/>
      <c r="C372" s="2"/>
      <c r="D372" s="2"/>
      <c r="J372" s="1"/>
      <c r="K372" s="1"/>
      <c r="DA372" s="1"/>
      <c r="DB372" s="1"/>
      <c r="DC372" s="1"/>
      <c r="DD372" s="1"/>
      <c r="DE372" s="1"/>
      <c r="DF372" s="1"/>
      <c r="DG372" s="1"/>
      <c r="DH372" s="1"/>
      <c r="DI372" s="1"/>
      <c r="DJ372" s="1"/>
      <c r="DK372" s="1"/>
      <c r="DL372" s="1"/>
      <c r="DM372" s="1"/>
      <c r="DN372" s="1"/>
      <c r="DO372" s="1"/>
    </row>
    <row r="373" spans="2:119" x14ac:dyDescent="0.2">
      <c r="B373" s="57"/>
      <c r="C373" s="2"/>
      <c r="D373" s="2"/>
      <c r="J373" s="1"/>
      <c r="K373" s="1"/>
      <c r="DA373" s="1"/>
      <c r="DB373" s="1"/>
      <c r="DC373" s="1"/>
      <c r="DD373" s="1"/>
      <c r="DE373" s="1"/>
      <c r="DF373" s="1"/>
      <c r="DG373" s="1"/>
      <c r="DH373" s="1"/>
      <c r="DI373" s="1"/>
      <c r="DJ373" s="1"/>
      <c r="DK373" s="1"/>
      <c r="DL373" s="1"/>
      <c r="DM373" s="1"/>
      <c r="DN373" s="1"/>
      <c r="DO373" s="1"/>
    </row>
    <row r="374" spans="2:119" x14ac:dyDescent="0.2">
      <c r="B374" s="57"/>
      <c r="C374" s="2"/>
      <c r="D374" s="2"/>
      <c r="J374" s="1"/>
      <c r="K374" s="1"/>
      <c r="DA374" s="1"/>
      <c r="DB374" s="1"/>
      <c r="DC374" s="1"/>
      <c r="DD374" s="1"/>
      <c r="DE374" s="1"/>
      <c r="DF374" s="1"/>
      <c r="DG374" s="1"/>
      <c r="DH374" s="1"/>
      <c r="DI374" s="1"/>
      <c r="DJ374" s="1"/>
      <c r="DK374" s="1"/>
      <c r="DL374" s="1"/>
      <c r="DM374" s="1"/>
      <c r="DN374" s="1"/>
      <c r="DO374" s="1"/>
    </row>
    <row r="375" spans="2:119" x14ac:dyDescent="0.2">
      <c r="B375" s="57"/>
      <c r="C375" s="2"/>
      <c r="D375" s="2"/>
      <c r="J375" s="1"/>
      <c r="K375" s="1"/>
      <c r="DA375" s="1"/>
      <c r="DB375" s="1"/>
      <c r="DC375" s="1"/>
      <c r="DD375" s="1"/>
      <c r="DE375" s="1"/>
      <c r="DF375" s="1"/>
      <c r="DG375" s="1"/>
      <c r="DH375" s="1"/>
      <c r="DI375" s="1"/>
      <c r="DJ375" s="1"/>
      <c r="DK375" s="1"/>
      <c r="DL375" s="1"/>
      <c r="DM375" s="1"/>
      <c r="DN375" s="1"/>
      <c r="DO375" s="1"/>
    </row>
    <row r="376" spans="2:119" x14ac:dyDescent="0.2">
      <c r="B376" s="57"/>
      <c r="C376" s="2"/>
      <c r="D376" s="2"/>
      <c r="J376" s="1"/>
      <c r="K376" s="1"/>
      <c r="DA376" s="1"/>
      <c r="DB376" s="1"/>
      <c r="DC376" s="1"/>
      <c r="DD376" s="1"/>
      <c r="DE376" s="1"/>
      <c r="DF376" s="1"/>
      <c r="DG376" s="1"/>
      <c r="DH376" s="1"/>
      <c r="DI376" s="1"/>
      <c r="DJ376" s="1"/>
      <c r="DK376" s="1"/>
      <c r="DL376" s="1"/>
      <c r="DM376" s="1"/>
      <c r="DN376" s="1"/>
      <c r="DO376" s="1"/>
    </row>
    <row r="377" spans="2:119" x14ac:dyDescent="0.2">
      <c r="B377" s="57"/>
      <c r="C377" s="2"/>
      <c r="D377" s="2"/>
      <c r="J377" s="1"/>
      <c r="K377" s="1"/>
      <c r="DA377" s="1"/>
      <c r="DB377" s="1"/>
      <c r="DC377" s="1"/>
      <c r="DD377" s="1"/>
      <c r="DE377" s="1"/>
      <c r="DF377" s="1"/>
      <c r="DG377" s="1"/>
      <c r="DH377" s="1"/>
      <c r="DI377" s="1"/>
      <c r="DJ377" s="1"/>
      <c r="DK377" s="1"/>
      <c r="DL377" s="1"/>
      <c r="DM377" s="1"/>
      <c r="DN377" s="1"/>
      <c r="DO377" s="1"/>
    </row>
    <row r="378" spans="2:119" x14ac:dyDescent="0.2">
      <c r="B378" s="57"/>
      <c r="C378" s="2"/>
      <c r="D378" s="2"/>
      <c r="J378" s="1"/>
      <c r="K378" s="1"/>
      <c r="DA378" s="1"/>
      <c r="DB378" s="1"/>
      <c r="DC378" s="1"/>
      <c r="DD378" s="1"/>
      <c r="DE378" s="1"/>
      <c r="DF378" s="1"/>
      <c r="DG378" s="1"/>
      <c r="DH378" s="1"/>
      <c r="DI378" s="1"/>
      <c r="DJ378" s="1"/>
      <c r="DK378" s="1"/>
      <c r="DL378" s="1"/>
      <c r="DM378" s="1"/>
      <c r="DN378" s="1"/>
      <c r="DO378" s="1"/>
    </row>
    <row r="379" spans="2:119" x14ac:dyDescent="0.2">
      <c r="B379" s="57"/>
      <c r="C379" s="2"/>
      <c r="D379" s="2"/>
      <c r="J379" s="1"/>
      <c r="K379" s="1"/>
      <c r="DA379" s="1"/>
      <c r="DB379" s="1"/>
      <c r="DC379" s="1"/>
      <c r="DD379" s="1"/>
      <c r="DE379" s="1"/>
      <c r="DF379" s="1"/>
      <c r="DG379" s="1"/>
      <c r="DH379" s="1"/>
      <c r="DI379" s="1"/>
      <c r="DJ379" s="1"/>
      <c r="DK379" s="1"/>
      <c r="DL379" s="1"/>
      <c r="DM379" s="1"/>
      <c r="DN379" s="1"/>
      <c r="DO379" s="1"/>
    </row>
    <row r="380" spans="2:119" x14ac:dyDescent="0.2">
      <c r="B380" s="57"/>
      <c r="C380" s="2"/>
      <c r="D380" s="2"/>
      <c r="J380" s="1"/>
      <c r="K380" s="1"/>
      <c r="DA380" s="1"/>
      <c r="DB380" s="1"/>
      <c r="DC380" s="1"/>
      <c r="DD380" s="1"/>
      <c r="DE380" s="1"/>
      <c r="DF380" s="1"/>
      <c r="DG380" s="1"/>
      <c r="DH380" s="1"/>
      <c r="DI380" s="1"/>
      <c r="DJ380" s="1"/>
      <c r="DK380" s="1"/>
      <c r="DL380" s="1"/>
      <c r="DM380" s="1"/>
      <c r="DN380" s="1"/>
      <c r="DO380" s="1"/>
    </row>
    <row r="381" spans="2:119" x14ac:dyDescent="0.2">
      <c r="B381" s="57"/>
      <c r="C381" s="2"/>
      <c r="D381" s="2"/>
      <c r="J381" s="1"/>
      <c r="K381" s="1"/>
      <c r="DA381" s="1"/>
      <c r="DB381" s="1"/>
      <c r="DC381" s="1"/>
      <c r="DD381" s="1"/>
      <c r="DE381" s="1"/>
      <c r="DF381" s="1"/>
      <c r="DG381" s="1"/>
      <c r="DH381" s="1"/>
      <c r="DI381" s="1"/>
      <c r="DJ381" s="1"/>
      <c r="DK381" s="1"/>
      <c r="DL381" s="1"/>
      <c r="DM381" s="1"/>
      <c r="DN381" s="1"/>
      <c r="DO381" s="1"/>
    </row>
    <row r="382" spans="2:119" x14ac:dyDescent="0.2">
      <c r="B382" s="57"/>
      <c r="C382" s="2"/>
      <c r="D382" s="2"/>
      <c r="J382" s="1"/>
      <c r="K382" s="1"/>
      <c r="DA382" s="1"/>
      <c r="DB382" s="1"/>
      <c r="DC382" s="1"/>
      <c r="DD382" s="1"/>
      <c r="DE382" s="1"/>
      <c r="DF382" s="1"/>
      <c r="DG382" s="1"/>
      <c r="DH382" s="1"/>
      <c r="DI382" s="1"/>
      <c r="DJ382" s="1"/>
      <c r="DK382" s="1"/>
      <c r="DL382" s="1"/>
      <c r="DM382" s="1"/>
      <c r="DN382" s="1"/>
      <c r="DO382" s="1"/>
    </row>
    <row r="383" spans="2:119" x14ac:dyDescent="0.2">
      <c r="B383" s="57"/>
      <c r="C383" s="2"/>
      <c r="D383" s="2"/>
      <c r="J383" s="1"/>
      <c r="K383" s="1"/>
      <c r="DA383" s="1"/>
      <c r="DB383" s="1"/>
      <c r="DC383" s="1"/>
      <c r="DD383" s="1"/>
      <c r="DE383" s="1"/>
      <c r="DF383" s="1"/>
      <c r="DG383" s="1"/>
      <c r="DH383" s="1"/>
      <c r="DI383" s="1"/>
      <c r="DJ383" s="1"/>
      <c r="DK383" s="1"/>
      <c r="DL383" s="1"/>
      <c r="DM383" s="1"/>
      <c r="DN383" s="1"/>
      <c r="DO383" s="1"/>
    </row>
    <row r="384" spans="2:119" x14ac:dyDescent="0.2">
      <c r="B384" s="57"/>
      <c r="C384" s="2"/>
      <c r="D384" s="2"/>
      <c r="J384" s="1"/>
      <c r="K384" s="1"/>
      <c r="DA384" s="1"/>
      <c r="DB384" s="1"/>
      <c r="DC384" s="1"/>
      <c r="DD384" s="1"/>
      <c r="DE384" s="1"/>
      <c r="DF384" s="1"/>
      <c r="DG384" s="1"/>
      <c r="DH384" s="1"/>
      <c r="DI384" s="1"/>
      <c r="DJ384" s="1"/>
      <c r="DK384" s="1"/>
      <c r="DL384" s="1"/>
      <c r="DM384" s="1"/>
      <c r="DN384" s="1"/>
      <c r="DO384" s="1"/>
    </row>
    <row r="385" spans="2:119" x14ac:dyDescent="0.2">
      <c r="B385" s="57"/>
      <c r="C385" s="2"/>
      <c r="D385" s="2"/>
      <c r="J385" s="1"/>
      <c r="K385" s="1"/>
      <c r="DA385" s="1"/>
      <c r="DB385" s="1"/>
      <c r="DC385" s="1"/>
      <c r="DD385" s="1"/>
      <c r="DE385" s="1"/>
      <c r="DF385" s="1"/>
      <c r="DG385" s="1"/>
      <c r="DH385" s="1"/>
      <c r="DI385" s="1"/>
      <c r="DJ385" s="1"/>
      <c r="DK385" s="1"/>
      <c r="DL385" s="1"/>
      <c r="DM385" s="1"/>
      <c r="DN385" s="1"/>
      <c r="DO385" s="1"/>
    </row>
    <row r="386" spans="2:119" x14ac:dyDescent="0.2">
      <c r="B386" s="57"/>
      <c r="C386" s="2"/>
      <c r="D386" s="2"/>
      <c r="J386" s="1"/>
      <c r="K386" s="1"/>
      <c r="DA386" s="1"/>
      <c r="DB386" s="1"/>
      <c r="DC386" s="1"/>
      <c r="DD386" s="1"/>
      <c r="DE386" s="1"/>
      <c r="DF386" s="1"/>
      <c r="DG386" s="1"/>
      <c r="DH386" s="1"/>
      <c r="DI386" s="1"/>
      <c r="DJ386" s="1"/>
      <c r="DK386" s="1"/>
      <c r="DL386" s="1"/>
      <c r="DM386" s="1"/>
      <c r="DN386" s="1"/>
      <c r="DO386" s="1"/>
    </row>
    <row r="387" spans="2:119" x14ac:dyDescent="0.2">
      <c r="B387" s="57"/>
      <c r="C387" s="2"/>
      <c r="D387" s="2"/>
      <c r="J387" s="1"/>
      <c r="K387" s="1"/>
      <c r="DA387" s="1"/>
      <c r="DB387" s="1"/>
      <c r="DC387" s="1"/>
      <c r="DD387" s="1"/>
      <c r="DE387" s="1"/>
      <c r="DF387" s="1"/>
      <c r="DG387" s="1"/>
      <c r="DH387" s="1"/>
      <c r="DI387" s="1"/>
      <c r="DJ387" s="1"/>
      <c r="DK387" s="1"/>
      <c r="DL387" s="1"/>
      <c r="DM387" s="1"/>
      <c r="DN387" s="1"/>
      <c r="DO387" s="1"/>
    </row>
    <row r="388" spans="2:119" x14ac:dyDescent="0.2">
      <c r="B388" s="57"/>
      <c r="C388" s="2"/>
      <c r="D388" s="2"/>
      <c r="J388" s="1"/>
      <c r="K388" s="1"/>
      <c r="DA388" s="1"/>
      <c r="DB388" s="1"/>
      <c r="DC388" s="1"/>
      <c r="DD388" s="1"/>
      <c r="DE388" s="1"/>
      <c r="DF388" s="1"/>
      <c r="DG388" s="1"/>
      <c r="DH388" s="1"/>
      <c r="DI388" s="1"/>
      <c r="DJ388" s="1"/>
      <c r="DK388" s="1"/>
      <c r="DL388" s="1"/>
      <c r="DM388" s="1"/>
      <c r="DN388" s="1"/>
      <c r="DO388" s="1"/>
    </row>
    <row r="389" spans="2:119" x14ac:dyDescent="0.2">
      <c r="B389" s="57"/>
      <c r="C389" s="2"/>
      <c r="D389" s="2"/>
      <c r="J389" s="1"/>
      <c r="K389" s="1"/>
      <c r="DA389" s="1"/>
      <c r="DB389" s="1"/>
      <c r="DC389" s="1"/>
      <c r="DD389" s="1"/>
      <c r="DE389" s="1"/>
      <c r="DF389" s="1"/>
      <c r="DG389" s="1"/>
      <c r="DH389" s="1"/>
      <c r="DI389" s="1"/>
      <c r="DJ389" s="1"/>
      <c r="DK389" s="1"/>
      <c r="DL389" s="1"/>
      <c r="DM389" s="1"/>
      <c r="DN389" s="1"/>
      <c r="DO389" s="1"/>
    </row>
    <row r="390" spans="2:119" x14ac:dyDescent="0.2">
      <c r="B390" s="57"/>
      <c r="C390" s="2"/>
      <c r="D390" s="2"/>
      <c r="J390" s="1"/>
      <c r="K390" s="1"/>
      <c r="DA390" s="1"/>
      <c r="DB390" s="1"/>
      <c r="DC390" s="1"/>
      <c r="DD390" s="1"/>
      <c r="DE390" s="1"/>
      <c r="DF390" s="1"/>
      <c r="DG390" s="1"/>
      <c r="DH390" s="1"/>
      <c r="DI390" s="1"/>
      <c r="DJ390" s="1"/>
      <c r="DK390" s="1"/>
      <c r="DL390" s="1"/>
      <c r="DM390" s="1"/>
      <c r="DN390" s="1"/>
      <c r="DO390" s="1"/>
    </row>
    <row r="391" spans="2:119" x14ac:dyDescent="0.2">
      <c r="C391" s="2"/>
      <c r="D391" s="2"/>
    </row>
    <row r="392" spans="2:119" x14ac:dyDescent="0.2">
      <c r="C392" s="2"/>
      <c r="D392" s="2"/>
    </row>
    <row r="393" spans="2:119" x14ac:dyDescent="0.2">
      <c r="C393" s="2"/>
      <c r="D393" s="2"/>
    </row>
  </sheetData>
  <sheetProtection password="DED3" sheet="1" objects="1" scenarios="1" selectLockedCells="1"/>
  <mergeCells count="728">
    <mergeCell ref="C1:T1"/>
    <mergeCell ref="C2:T2"/>
    <mergeCell ref="C3:T3"/>
    <mergeCell ref="C15:C18"/>
    <mergeCell ref="C19:C22"/>
    <mergeCell ref="C23:C26"/>
    <mergeCell ref="C27:C30"/>
    <mergeCell ref="C31:C34"/>
    <mergeCell ref="C35:C38"/>
    <mergeCell ref="E5:E6"/>
    <mergeCell ref="J23:J26"/>
    <mergeCell ref="N23:N26"/>
    <mergeCell ref="O23:O26"/>
    <mergeCell ref="K23:K26"/>
    <mergeCell ref="K27:K30"/>
    <mergeCell ref="E23:E26"/>
    <mergeCell ref="R27:R30"/>
    <mergeCell ref="F23:F26"/>
    <mergeCell ref="G23:G26"/>
    <mergeCell ref="H23:H26"/>
    <mergeCell ref="E27:E30"/>
    <mergeCell ref="P23:P26"/>
    <mergeCell ref="Q23:Q26"/>
    <mergeCell ref="L23:L26"/>
    <mergeCell ref="D63:D66"/>
    <mergeCell ref="D67:D70"/>
    <mergeCell ref="D71:D74"/>
    <mergeCell ref="D75:D78"/>
    <mergeCell ref="D79:D82"/>
    <mergeCell ref="D83:D86"/>
    <mergeCell ref="C39:C42"/>
    <mergeCell ref="C43:C46"/>
    <mergeCell ref="C47:C50"/>
    <mergeCell ref="C63:C66"/>
    <mergeCell ref="C67:C70"/>
    <mergeCell ref="C71:C74"/>
    <mergeCell ref="C75:C78"/>
    <mergeCell ref="C79:C82"/>
    <mergeCell ref="C83:C86"/>
    <mergeCell ref="C51:C54"/>
    <mergeCell ref="C55:C58"/>
    <mergeCell ref="C59:C62"/>
    <mergeCell ref="D39:D42"/>
    <mergeCell ref="D43:D46"/>
    <mergeCell ref="D47:D50"/>
    <mergeCell ref="B4:B6"/>
    <mergeCell ref="CD7:CD10"/>
    <mergeCell ref="R7:R10"/>
    <mergeCell ref="S7:S10"/>
    <mergeCell ref="BZ7:BZ10"/>
    <mergeCell ref="CA7:CA10"/>
    <mergeCell ref="BU7:BU10"/>
    <mergeCell ref="BV7:BV10"/>
    <mergeCell ref="BT5:BT6"/>
    <mergeCell ref="L5:L6"/>
    <mergeCell ref="M7:M10"/>
    <mergeCell ref="E4:T4"/>
    <mergeCell ref="M5:M6"/>
    <mergeCell ref="R5:R6"/>
    <mergeCell ref="K5:K6"/>
    <mergeCell ref="I5:I6"/>
    <mergeCell ref="C4:C6"/>
    <mergeCell ref="D4:D6"/>
    <mergeCell ref="C7:C10"/>
    <mergeCell ref="D7:D10"/>
    <mergeCell ref="BW7:BW10"/>
    <mergeCell ref="BX7:BX10"/>
    <mergeCell ref="BY7:BY10"/>
    <mergeCell ref="BQ7:BQ10"/>
    <mergeCell ref="A7:A10"/>
    <mergeCell ref="B7:B10"/>
    <mergeCell ref="CC7:CC10"/>
    <mergeCell ref="P7:P10"/>
    <mergeCell ref="Q7:Q10"/>
    <mergeCell ref="BU5:BY5"/>
    <mergeCell ref="CB7:CB10"/>
    <mergeCell ref="BP7:BP10"/>
    <mergeCell ref="N7:N10"/>
    <mergeCell ref="O7:O10"/>
    <mergeCell ref="L7:L10"/>
    <mergeCell ref="S5:S6"/>
    <mergeCell ref="T5:T6"/>
    <mergeCell ref="N5:N6"/>
    <mergeCell ref="O5:O6"/>
    <mergeCell ref="P5:P6"/>
    <mergeCell ref="Q5:Q6"/>
    <mergeCell ref="F5:F6"/>
    <mergeCell ref="G5:G6"/>
    <mergeCell ref="H5:H6"/>
    <mergeCell ref="J5:J6"/>
    <mergeCell ref="BZ5:CD5"/>
    <mergeCell ref="BP5:BQ5"/>
    <mergeCell ref="BR5:BS5"/>
    <mergeCell ref="BR7:BR10"/>
    <mergeCell ref="BS7:BS10"/>
    <mergeCell ref="BT7:BT10"/>
    <mergeCell ref="F7:F10"/>
    <mergeCell ref="E7:E10"/>
    <mergeCell ref="H7:H10"/>
    <mergeCell ref="J7:J10"/>
    <mergeCell ref="G7:G10"/>
    <mergeCell ref="T7:T10"/>
    <mergeCell ref="K7:K10"/>
    <mergeCell ref="I7:I10"/>
    <mergeCell ref="CC11:CC14"/>
    <mergeCell ref="BQ11:BQ14"/>
    <mergeCell ref="BR11:BR14"/>
    <mergeCell ref="BS11:BS14"/>
    <mergeCell ref="P11:P14"/>
    <mergeCell ref="Q11:Q14"/>
    <mergeCell ref="T11:T14"/>
    <mergeCell ref="R11:R14"/>
    <mergeCell ref="S11:S14"/>
    <mergeCell ref="E11:E14"/>
    <mergeCell ref="A11:A14"/>
    <mergeCell ref="CA11:CA14"/>
    <mergeCell ref="BU15:BU18"/>
    <mergeCell ref="BV15:BV18"/>
    <mergeCell ref="J15:J18"/>
    <mergeCell ref="N11:N14"/>
    <mergeCell ref="O11:O14"/>
    <mergeCell ref="CB11:CB14"/>
    <mergeCell ref="K11:K14"/>
    <mergeCell ref="B11:B14"/>
    <mergeCell ref="F11:F14"/>
    <mergeCell ref="G11:G14"/>
    <mergeCell ref="H11:H14"/>
    <mergeCell ref="J11:J14"/>
    <mergeCell ref="I11:I14"/>
    <mergeCell ref="C11:C14"/>
    <mergeCell ref="D11:D14"/>
    <mergeCell ref="D15:D18"/>
    <mergeCell ref="BX15:BX18"/>
    <mergeCell ref="M15:M18"/>
    <mergeCell ref="R15:R18"/>
    <mergeCell ref="S15:S18"/>
    <mergeCell ref="E15:E18"/>
    <mergeCell ref="D19:D22"/>
    <mergeCell ref="CD11:CD14"/>
    <mergeCell ref="A15:A18"/>
    <mergeCell ref="B15:B18"/>
    <mergeCell ref="BT11:BT14"/>
    <mergeCell ref="BU11:BU14"/>
    <mergeCell ref="BV11:BV14"/>
    <mergeCell ref="BW11:BW14"/>
    <mergeCell ref="BX11:BX14"/>
    <mergeCell ref="L11:L14"/>
    <mergeCell ref="M11:M14"/>
    <mergeCell ref="BY11:BY14"/>
    <mergeCell ref="BP11:BP14"/>
    <mergeCell ref="BZ15:BZ18"/>
    <mergeCell ref="CA15:CA18"/>
    <mergeCell ref="BY15:BY18"/>
    <mergeCell ref="BP15:BP18"/>
    <mergeCell ref="N15:N18"/>
    <mergeCell ref="O15:O18"/>
    <mergeCell ref="CC15:CC18"/>
    <mergeCell ref="CD15:CD18"/>
    <mergeCell ref="CB15:CB18"/>
    <mergeCell ref="BZ11:BZ14"/>
    <mergeCell ref="BW15:BW18"/>
    <mergeCell ref="F15:F18"/>
    <mergeCell ref="G15:G18"/>
    <mergeCell ref="P15:P18"/>
    <mergeCell ref="Q15:Q18"/>
    <mergeCell ref="BQ15:BQ18"/>
    <mergeCell ref="BR15:BR18"/>
    <mergeCell ref="BS15:BS18"/>
    <mergeCell ref="BT15:BT18"/>
    <mergeCell ref="H15:H18"/>
    <mergeCell ref="L15:L18"/>
    <mergeCell ref="T15:T18"/>
    <mergeCell ref="K15:K18"/>
    <mergeCell ref="I15:I18"/>
    <mergeCell ref="CD19:CD22"/>
    <mergeCell ref="A23:A26"/>
    <mergeCell ref="B23:B26"/>
    <mergeCell ref="BT19:BT22"/>
    <mergeCell ref="BU19:BU22"/>
    <mergeCell ref="BV19:BV22"/>
    <mergeCell ref="BW19:BW22"/>
    <mergeCell ref="BX19:BX22"/>
    <mergeCell ref="BZ19:BZ22"/>
    <mergeCell ref="BR23:BR26"/>
    <mergeCell ref="BQ19:BQ22"/>
    <mergeCell ref="J19:J22"/>
    <mergeCell ref="L19:L22"/>
    <mergeCell ref="M19:M22"/>
    <mergeCell ref="N19:N22"/>
    <mergeCell ref="CC19:CC22"/>
    <mergeCell ref="CC23:CC26"/>
    <mergeCell ref="CD23:CD26"/>
    <mergeCell ref="CA19:CA22"/>
    <mergeCell ref="S19:S22"/>
    <mergeCell ref="BY19:BY22"/>
    <mergeCell ref="BP19:BP22"/>
    <mergeCell ref="BR19:BR22"/>
    <mergeCell ref="BS19:BS22"/>
    <mergeCell ref="CB19:CB22"/>
    <mergeCell ref="A27:A30"/>
    <mergeCell ref="B27:B30"/>
    <mergeCell ref="BW23:BW26"/>
    <mergeCell ref="BX23:BX26"/>
    <mergeCell ref="BQ23:BQ26"/>
    <mergeCell ref="E19:E22"/>
    <mergeCell ref="F19:F22"/>
    <mergeCell ref="G19:G22"/>
    <mergeCell ref="H19:H22"/>
    <mergeCell ref="O19:O22"/>
    <mergeCell ref="R19:R22"/>
    <mergeCell ref="P19:P22"/>
    <mergeCell ref="Q19:Q22"/>
    <mergeCell ref="T19:T22"/>
    <mergeCell ref="K19:K22"/>
    <mergeCell ref="I19:I22"/>
    <mergeCell ref="A19:A22"/>
    <mergeCell ref="B19:B22"/>
    <mergeCell ref="M23:M26"/>
    <mergeCell ref="R23:R26"/>
    <mergeCell ref="D23:D26"/>
    <mergeCell ref="D27:D30"/>
    <mergeCell ref="CA23:CA26"/>
    <mergeCell ref="CD27:CD30"/>
    <mergeCell ref="CA27:CA30"/>
    <mergeCell ref="CB27:CB30"/>
    <mergeCell ref="F27:F30"/>
    <mergeCell ref="G27:G30"/>
    <mergeCell ref="H27:H30"/>
    <mergeCell ref="P27:P30"/>
    <mergeCell ref="Q27:Q30"/>
    <mergeCell ref="J27:J30"/>
    <mergeCell ref="L27:L30"/>
    <mergeCell ref="M27:M30"/>
    <mergeCell ref="BZ27:BZ30"/>
    <mergeCell ref="BX27:BX30"/>
    <mergeCell ref="BY27:BY30"/>
    <mergeCell ref="BU27:BU30"/>
    <mergeCell ref="BV27:BV30"/>
    <mergeCell ref="BW27:BW30"/>
    <mergeCell ref="CC27:CC30"/>
    <mergeCell ref="CB23:CB26"/>
    <mergeCell ref="BT27:BT30"/>
    <mergeCell ref="T27:T30"/>
    <mergeCell ref="BY23:BY26"/>
    <mergeCell ref="BZ23:BZ26"/>
    <mergeCell ref="BQ27:BQ30"/>
    <mergeCell ref="BR27:BR30"/>
    <mergeCell ref="N27:N30"/>
    <mergeCell ref="S23:S26"/>
    <mergeCell ref="O27:O30"/>
    <mergeCell ref="BP27:BP30"/>
    <mergeCell ref="BP23:BP26"/>
    <mergeCell ref="BV23:BV26"/>
    <mergeCell ref="BS27:BS30"/>
    <mergeCell ref="T23:T26"/>
    <mergeCell ref="S27:S30"/>
    <mergeCell ref="BS23:BS26"/>
    <mergeCell ref="BT23:BT26"/>
    <mergeCell ref="BU23:BU26"/>
    <mergeCell ref="A31:A34"/>
    <mergeCell ref="B31:B34"/>
    <mergeCell ref="L31:L34"/>
    <mergeCell ref="M31:M34"/>
    <mergeCell ref="R31:R34"/>
    <mergeCell ref="S31:S34"/>
    <mergeCell ref="BW31:BW34"/>
    <mergeCell ref="BX31:BX34"/>
    <mergeCell ref="BQ31:BQ34"/>
    <mergeCell ref="BR31:BR34"/>
    <mergeCell ref="BS31:BS34"/>
    <mergeCell ref="BT31:BT34"/>
    <mergeCell ref="K31:K34"/>
    <mergeCell ref="BP31:BP34"/>
    <mergeCell ref="N31:N34"/>
    <mergeCell ref="O31:O34"/>
    <mergeCell ref="P31:P34"/>
    <mergeCell ref="Q31:Q34"/>
    <mergeCell ref="E31:E34"/>
    <mergeCell ref="H31:H34"/>
    <mergeCell ref="J31:J34"/>
    <mergeCell ref="BU31:BU34"/>
    <mergeCell ref="BV31:BV34"/>
    <mergeCell ref="D31:D34"/>
    <mergeCell ref="CD35:CD38"/>
    <mergeCell ref="CA35:CA38"/>
    <mergeCell ref="CB35:CB38"/>
    <mergeCell ref="BT35:BT38"/>
    <mergeCell ref="BZ35:BZ38"/>
    <mergeCell ref="BX35:BX38"/>
    <mergeCell ref="BY35:BY38"/>
    <mergeCell ref="BV35:BV38"/>
    <mergeCell ref="CC35:CC38"/>
    <mergeCell ref="BW35:BW38"/>
    <mergeCell ref="BU35:BU38"/>
    <mergeCell ref="F31:F34"/>
    <mergeCell ref="G31:G34"/>
    <mergeCell ref="CC31:CC34"/>
    <mergeCell ref="CD31:CD34"/>
    <mergeCell ref="BY31:BY34"/>
    <mergeCell ref="BZ31:BZ34"/>
    <mergeCell ref="CA31:CA34"/>
    <mergeCell ref="T31:T34"/>
    <mergeCell ref="CB31:CB34"/>
    <mergeCell ref="BQ35:BQ38"/>
    <mergeCell ref="BR35:BR38"/>
    <mergeCell ref="BS35:BS38"/>
    <mergeCell ref="T35:T38"/>
    <mergeCell ref="T39:T42"/>
    <mergeCell ref="R43:R46"/>
    <mergeCell ref="S43:S46"/>
    <mergeCell ref="K35:K38"/>
    <mergeCell ref="K43:K46"/>
    <mergeCell ref="BP35:BP38"/>
    <mergeCell ref="BP39:BP42"/>
    <mergeCell ref="L35:L38"/>
    <mergeCell ref="M35:M38"/>
    <mergeCell ref="N35:N38"/>
    <mergeCell ref="P35:P38"/>
    <mergeCell ref="Q35:Q38"/>
    <mergeCell ref="O35:O38"/>
    <mergeCell ref="R35:R38"/>
    <mergeCell ref="S35:S38"/>
    <mergeCell ref="A43:A46"/>
    <mergeCell ref="B43:B46"/>
    <mergeCell ref="F39:F42"/>
    <mergeCell ref="G39:G42"/>
    <mergeCell ref="H39:H42"/>
    <mergeCell ref="F43:F46"/>
    <mergeCell ref="A39:A42"/>
    <mergeCell ref="B39:B42"/>
    <mergeCell ref="F35:F38"/>
    <mergeCell ref="E39:E42"/>
    <mergeCell ref="E43:E46"/>
    <mergeCell ref="A35:A38"/>
    <mergeCell ref="B35:B38"/>
    <mergeCell ref="E35:E38"/>
    <mergeCell ref="G35:G38"/>
    <mergeCell ref="H35:H38"/>
    <mergeCell ref="D35:D38"/>
    <mergeCell ref="CD39:CD42"/>
    <mergeCell ref="BY39:BY42"/>
    <mergeCell ref="BZ39:BZ42"/>
    <mergeCell ref="CA39:CA42"/>
    <mergeCell ref="CB39:CB42"/>
    <mergeCell ref="BW39:BW42"/>
    <mergeCell ref="BX39:BX42"/>
    <mergeCell ref="BQ39:BQ42"/>
    <mergeCell ref="BR39:BR42"/>
    <mergeCell ref="BS39:BS42"/>
    <mergeCell ref="BT39:BT42"/>
    <mergeCell ref="BU39:BU42"/>
    <mergeCell ref="BV39:BV42"/>
    <mergeCell ref="CC39:CC42"/>
    <mergeCell ref="A51:A54"/>
    <mergeCell ref="B51:B54"/>
    <mergeCell ref="F47:F50"/>
    <mergeCell ref="G47:G50"/>
    <mergeCell ref="H47:H50"/>
    <mergeCell ref="F51:F54"/>
    <mergeCell ref="A47:A50"/>
    <mergeCell ref="B47:B50"/>
    <mergeCell ref="J51:J54"/>
    <mergeCell ref="D51:D54"/>
    <mergeCell ref="L51:L54"/>
    <mergeCell ref="M51:M54"/>
    <mergeCell ref="N51:N54"/>
    <mergeCell ref="N47:N50"/>
    <mergeCell ref="G43:G46"/>
    <mergeCell ref="H43:H46"/>
    <mergeCell ref="T43:T46"/>
    <mergeCell ref="L39:L42"/>
    <mergeCell ref="O51:O54"/>
    <mergeCell ref="M39:M42"/>
    <mergeCell ref="R39:R42"/>
    <mergeCell ref="J43:J46"/>
    <mergeCell ref="L43:L46"/>
    <mergeCell ref="M43:M46"/>
    <mergeCell ref="N43:N46"/>
    <mergeCell ref="P43:P46"/>
    <mergeCell ref="Q43:Q46"/>
    <mergeCell ref="S39:S42"/>
    <mergeCell ref="O43:O46"/>
    <mergeCell ref="N39:N42"/>
    <mergeCell ref="O39:O42"/>
    <mergeCell ref="P39:P42"/>
    <mergeCell ref="Q39:Q42"/>
    <mergeCell ref="K39:K42"/>
    <mergeCell ref="BT51:BT54"/>
    <mergeCell ref="P51:P54"/>
    <mergeCell ref="Q51:Q54"/>
    <mergeCell ref="O47:O50"/>
    <mergeCell ref="P47:P50"/>
    <mergeCell ref="Q47:Q50"/>
    <mergeCell ref="CC47:CC50"/>
    <mergeCell ref="BY47:BY50"/>
    <mergeCell ref="BZ47:BZ50"/>
    <mergeCell ref="CA47:CA50"/>
    <mergeCell ref="CB47:CB50"/>
    <mergeCell ref="BW47:BW50"/>
    <mergeCell ref="BX47:BX50"/>
    <mergeCell ref="BQ47:BQ50"/>
    <mergeCell ref="BR47:BR50"/>
    <mergeCell ref="BS47:BS50"/>
    <mergeCell ref="BT47:BT50"/>
    <mergeCell ref="BU51:BU54"/>
    <mergeCell ref="BP51:BP54"/>
    <mergeCell ref="BQ51:BQ54"/>
    <mergeCell ref="BR51:BR54"/>
    <mergeCell ref="BS51:BS54"/>
    <mergeCell ref="CD43:CD46"/>
    <mergeCell ref="CC43:CC46"/>
    <mergeCell ref="BU43:BU46"/>
    <mergeCell ref="BP43:BP46"/>
    <mergeCell ref="BQ43:BQ46"/>
    <mergeCell ref="BR43:BR46"/>
    <mergeCell ref="BS43:BS46"/>
    <mergeCell ref="CD47:CD50"/>
    <mergeCell ref="BW43:BW46"/>
    <mergeCell ref="BP47:BP50"/>
    <mergeCell ref="BT43:BT46"/>
    <mergeCell ref="CA43:CA46"/>
    <mergeCell ref="CB43:CB46"/>
    <mergeCell ref="BZ43:BZ46"/>
    <mergeCell ref="BX43:BX46"/>
    <mergeCell ref="BY43:BY46"/>
    <mergeCell ref="BV43:BV46"/>
    <mergeCell ref="CD51:CD54"/>
    <mergeCell ref="E47:E50"/>
    <mergeCell ref="T47:T50"/>
    <mergeCell ref="BZ51:BZ54"/>
    <mergeCell ref="R51:R54"/>
    <mergeCell ref="S51:S54"/>
    <mergeCell ref="E51:E54"/>
    <mergeCell ref="BX51:BX54"/>
    <mergeCell ref="BY51:BY54"/>
    <mergeCell ref="BV51:BV54"/>
    <mergeCell ref="J47:J50"/>
    <mergeCell ref="G51:G54"/>
    <mergeCell ref="H51:H54"/>
    <mergeCell ref="T51:T54"/>
    <mergeCell ref="L47:L50"/>
    <mergeCell ref="M47:M50"/>
    <mergeCell ref="R47:R50"/>
    <mergeCell ref="CA51:CA54"/>
    <mergeCell ref="CB51:CB54"/>
    <mergeCell ref="BU47:BU50"/>
    <mergeCell ref="BV47:BV50"/>
    <mergeCell ref="S47:S50"/>
    <mergeCell ref="CC51:CC54"/>
    <mergeCell ref="BW51:BW54"/>
    <mergeCell ref="N55:N58"/>
    <mergeCell ref="O55:O58"/>
    <mergeCell ref="P55:P58"/>
    <mergeCell ref="Q55:Q58"/>
    <mergeCell ref="A59:A62"/>
    <mergeCell ref="B59:B62"/>
    <mergeCell ref="F55:F58"/>
    <mergeCell ref="G55:G58"/>
    <mergeCell ref="H55:H58"/>
    <mergeCell ref="F59:F62"/>
    <mergeCell ref="A55:A58"/>
    <mergeCell ref="B55:B58"/>
    <mergeCell ref="J59:J62"/>
    <mergeCell ref="L59:L62"/>
    <mergeCell ref="I59:I62"/>
    <mergeCell ref="D55:D58"/>
    <mergeCell ref="D59:D62"/>
    <mergeCell ref="R55:R58"/>
    <mergeCell ref="S55:S58"/>
    <mergeCell ref="BP55:BP58"/>
    <mergeCell ref="CB59:CB62"/>
    <mergeCell ref="BU59:BU62"/>
    <mergeCell ref="BP59:BP62"/>
    <mergeCell ref="BQ59:BQ62"/>
    <mergeCell ref="BR59:BR62"/>
    <mergeCell ref="BS59:BS62"/>
    <mergeCell ref="CA59:CA62"/>
    <mergeCell ref="CC55:CC58"/>
    <mergeCell ref="CD55:CD58"/>
    <mergeCell ref="BY55:BY58"/>
    <mergeCell ref="BZ55:BZ58"/>
    <mergeCell ref="CA55:CA58"/>
    <mergeCell ref="CB55:CB58"/>
    <mergeCell ref="BW55:BW58"/>
    <mergeCell ref="BX55:BX58"/>
    <mergeCell ref="BQ55:BQ58"/>
    <mergeCell ref="BR55:BR58"/>
    <mergeCell ref="BS55:BS58"/>
    <mergeCell ref="BT55:BT58"/>
    <mergeCell ref="BU55:BU58"/>
    <mergeCell ref="BV55:BV58"/>
    <mergeCell ref="CC59:CC62"/>
    <mergeCell ref="CD59:CD62"/>
    <mergeCell ref="M59:M62"/>
    <mergeCell ref="N59:N62"/>
    <mergeCell ref="P59:P62"/>
    <mergeCell ref="Q59:Q62"/>
    <mergeCell ref="O59:O62"/>
    <mergeCell ref="E55:E58"/>
    <mergeCell ref="T55:T58"/>
    <mergeCell ref="BZ59:BZ62"/>
    <mergeCell ref="R59:R62"/>
    <mergeCell ref="S59:S62"/>
    <mergeCell ref="E59:E62"/>
    <mergeCell ref="BX59:BX62"/>
    <mergeCell ref="BY59:BY62"/>
    <mergeCell ref="BV59:BV62"/>
    <mergeCell ref="BW59:BW62"/>
    <mergeCell ref="J55:J58"/>
    <mergeCell ref="G59:G62"/>
    <mergeCell ref="H59:H62"/>
    <mergeCell ref="T59:T62"/>
    <mergeCell ref="L55:L58"/>
    <mergeCell ref="M55:M58"/>
    <mergeCell ref="BT59:BT62"/>
    <mergeCell ref="CC63:CC66"/>
    <mergeCell ref="CD63:CD66"/>
    <mergeCell ref="A67:A70"/>
    <mergeCell ref="B67:B70"/>
    <mergeCell ref="BW63:BW66"/>
    <mergeCell ref="BX63:BX66"/>
    <mergeCell ref="BY63:BY66"/>
    <mergeCell ref="BU63:BU66"/>
    <mergeCell ref="BV63:BV66"/>
    <mergeCell ref="H63:H66"/>
    <mergeCell ref="J63:J66"/>
    <mergeCell ref="BP63:BP66"/>
    <mergeCell ref="N63:N66"/>
    <mergeCell ref="O63:O66"/>
    <mergeCell ref="P63:P66"/>
    <mergeCell ref="Q63:Q66"/>
    <mergeCell ref="BQ63:BQ66"/>
    <mergeCell ref="A63:A66"/>
    <mergeCell ref="B63:B66"/>
    <mergeCell ref="CC67:CC70"/>
    <mergeCell ref="CD67:CD70"/>
    <mergeCell ref="BT67:BT70"/>
    <mergeCell ref="BU67:BU70"/>
    <mergeCell ref="BP67:BP70"/>
    <mergeCell ref="BQ67:BQ70"/>
    <mergeCell ref="F63:F66"/>
    <mergeCell ref="G63:G66"/>
    <mergeCell ref="E63:E66"/>
    <mergeCell ref="T63:T66"/>
    <mergeCell ref="BZ67:BZ70"/>
    <mergeCell ref="R67:R70"/>
    <mergeCell ref="S67:S70"/>
    <mergeCell ref="E67:E70"/>
    <mergeCell ref="G67:G70"/>
    <mergeCell ref="H67:H70"/>
    <mergeCell ref="BZ63:BZ66"/>
    <mergeCell ref="N67:N70"/>
    <mergeCell ref="BR67:BR70"/>
    <mergeCell ref="BS67:BS70"/>
    <mergeCell ref="O67:O70"/>
    <mergeCell ref="K67:K70"/>
    <mergeCell ref="I63:I66"/>
    <mergeCell ref="I67:I70"/>
    <mergeCell ref="CA63:CA66"/>
    <mergeCell ref="CB63:CB66"/>
    <mergeCell ref="M63:M66"/>
    <mergeCell ref="R63:R66"/>
    <mergeCell ref="S63:S66"/>
    <mergeCell ref="BR63:BR66"/>
    <mergeCell ref="BS63:BS66"/>
    <mergeCell ref="B71:B74"/>
    <mergeCell ref="P67:P70"/>
    <mergeCell ref="Q67:Q70"/>
    <mergeCell ref="F67:F70"/>
    <mergeCell ref="F71:F74"/>
    <mergeCell ref="T67:T70"/>
    <mergeCell ref="L63:L66"/>
    <mergeCell ref="CA67:CA70"/>
    <mergeCell ref="CB67:CB70"/>
    <mergeCell ref="BT63:BT66"/>
    <mergeCell ref="BV67:BV70"/>
    <mergeCell ref="BW67:BW70"/>
    <mergeCell ref="BX67:BX70"/>
    <mergeCell ref="BY67:BY70"/>
    <mergeCell ref="J67:J70"/>
    <mergeCell ref="L67:L70"/>
    <mergeCell ref="M67:M70"/>
    <mergeCell ref="A75:A78"/>
    <mergeCell ref="B75:B78"/>
    <mergeCell ref="BW71:BW74"/>
    <mergeCell ref="BX71:BX74"/>
    <mergeCell ref="BY71:BY74"/>
    <mergeCell ref="BP71:BP74"/>
    <mergeCell ref="N71:N74"/>
    <mergeCell ref="O71:O74"/>
    <mergeCell ref="Q71:Q74"/>
    <mergeCell ref="BQ71:BQ74"/>
    <mergeCell ref="BR71:BR74"/>
    <mergeCell ref="BS71:BS74"/>
    <mergeCell ref="BT71:BT74"/>
    <mergeCell ref="G71:G74"/>
    <mergeCell ref="R71:R74"/>
    <mergeCell ref="BU71:BU74"/>
    <mergeCell ref="BV71:BV74"/>
    <mergeCell ref="F75:F78"/>
    <mergeCell ref="G75:G78"/>
    <mergeCell ref="H75:H78"/>
    <mergeCell ref="T75:T78"/>
    <mergeCell ref="P71:P74"/>
    <mergeCell ref="S71:S74"/>
    <mergeCell ref="A71:A74"/>
    <mergeCell ref="CC71:CC74"/>
    <mergeCell ref="CD71:CD74"/>
    <mergeCell ref="CB71:CB74"/>
    <mergeCell ref="CA71:CA74"/>
    <mergeCell ref="BZ71:BZ74"/>
    <mergeCell ref="J75:J78"/>
    <mergeCell ref="L75:L78"/>
    <mergeCell ref="M75:M78"/>
    <mergeCell ref="N75:N78"/>
    <mergeCell ref="BU75:BU78"/>
    <mergeCell ref="J71:J74"/>
    <mergeCell ref="L71:L74"/>
    <mergeCell ref="M71:M74"/>
    <mergeCell ref="P75:P78"/>
    <mergeCell ref="Q75:Q78"/>
    <mergeCell ref="E71:E74"/>
    <mergeCell ref="T71:T74"/>
    <mergeCell ref="BZ75:BZ78"/>
    <mergeCell ref="R75:R78"/>
    <mergeCell ref="S75:S78"/>
    <mergeCell ref="E75:E78"/>
    <mergeCell ref="BX75:BX78"/>
    <mergeCell ref="H71:H74"/>
    <mergeCell ref="BR83:BR86"/>
    <mergeCell ref="BS83:BS86"/>
    <mergeCell ref="S79:S82"/>
    <mergeCell ref="M79:M82"/>
    <mergeCell ref="K71:K74"/>
    <mergeCell ref="K75:K78"/>
    <mergeCell ref="K83:K86"/>
    <mergeCell ref="I71:I74"/>
    <mergeCell ref="I75:I78"/>
    <mergeCell ref="I79:I82"/>
    <mergeCell ref="I83:I86"/>
    <mergeCell ref="CD83:CD86"/>
    <mergeCell ref="CA79:CA82"/>
    <mergeCell ref="CC79:CC82"/>
    <mergeCell ref="E79:E82"/>
    <mergeCell ref="CA75:CA78"/>
    <mergeCell ref="BY75:BY78"/>
    <mergeCell ref="BV75:BV78"/>
    <mergeCell ref="BW75:BW78"/>
    <mergeCell ref="CB75:CB78"/>
    <mergeCell ref="CC75:CC78"/>
    <mergeCell ref="CD75:CD78"/>
    <mergeCell ref="O75:O78"/>
    <mergeCell ref="CD79:CD82"/>
    <mergeCell ref="CB79:CB82"/>
    <mergeCell ref="BT75:BT78"/>
    <mergeCell ref="BP75:BP78"/>
    <mergeCell ref="BQ75:BQ78"/>
    <mergeCell ref="BR75:BR78"/>
    <mergeCell ref="BS75:BS78"/>
    <mergeCell ref="BW83:BW86"/>
    <mergeCell ref="P83:P86"/>
    <mergeCell ref="BU79:BU82"/>
    <mergeCell ref="BV79:BV82"/>
    <mergeCell ref="T79:T82"/>
    <mergeCell ref="A83:A86"/>
    <mergeCell ref="B83:B86"/>
    <mergeCell ref="BW79:BW82"/>
    <mergeCell ref="BX79:BX82"/>
    <mergeCell ref="BY79:BY82"/>
    <mergeCell ref="BZ79:BZ82"/>
    <mergeCell ref="L83:L86"/>
    <mergeCell ref="M83:M86"/>
    <mergeCell ref="N83:N86"/>
    <mergeCell ref="A79:A82"/>
    <mergeCell ref="B79:B82"/>
    <mergeCell ref="BQ79:BQ82"/>
    <mergeCell ref="BR79:BR82"/>
    <mergeCell ref="BS79:BS82"/>
    <mergeCell ref="BT79:BT82"/>
    <mergeCell ref="O83:O86"/>
    <mergeCell ref="Q83:Q86"/>
    <mergeCell ref="R83:R86"/>
    <mergeCell ref="BT83:BT86"/>
    <mergeCell ref="BQ83:BQ86"/>
    <mergeCell ref="R79:R82"/>
    <mergeCell ref="E83:E86"/>
    <mergeCell ref="J79:J82"/>
    <mergeCell ref="L79:L82"/>
    <mergeCell ref="CA83:CA86"/>
    <mergeCell ref="CB83:CB86"/>
    <mergeCell ref="CC83:CC86"/>
    <mergeCell ref="F79:F82"/>
    <mergeCell ref="G79:G82"/>
    <mergeCell ref="F83:F86"/>
    <mergeCell ref="G83:G86"/>
    <mergeCell ref="H83:H86"/>
    <mergeCell ref="T83:T86"/>
    <mergeCell ref="J83:J86"/>
    <mergeCell ref="BU83:BU86"/>
    <mergeCell ref="BV83:BV86"/>
    <mergeCell ref="S83:S86"/>
    <mergeCell ref="P79:P82"/>
    <mergeCell ref="BP83:BP86"/>
    <mergeCell ref="H79:H82"/>
    <mergeCell ref="BP79:BP82"/>
    <mergeCell ref="N79:N82"/>
    <mergeCell ref="O79:O82"/>
    <mergeCell ref="Q79:Q82"/>
    <mergeCell ref="BY83:BY86"/>
    <mergeCell ref="BZ83:BZ86"/>
    <mergeCell ref="BX83:BX86"/>
    <mergeCell ref="K79:K82"/>
    <mergeCell ref="K47:K50"/>
    <mergeCell ref="K51:K54"/>
    <mergeCell ref="K55:K58"/>
    <mergeCell ref="K59:K62"/>
    <mergeCell ref="K63:K66"/>
    <mergeCell ref="I23:I26"/>
    <mergeCell ref="I27:I30"/>
    <mergeCell ref="I31:I34"/>
    <mergeCell ref="I35:I38"/>
    <mergeCell ref="I39:I42"/>
    <mergeCell ref="I43:I46"/>
    <mergeCell ref="I47:I50"/>
    <mergeCell ref="I51:I54"/>
    <mergeCell ref="I55:I58"/>
    <mergeCell ref="J39:J42"/>
    <mergeCell ref="J35:J38"/>
  </mergeCells>
  <phoneticPr fontId="1" type="noConversion"/>
  <dataValidations count="1">
    <dataValidation type="list" allowBlank="1" showInputMessage="1" showErrorMessage="1" sqref="M7 M11 M15 M19 M23 M27 M31 M35 M39 M43 M47 M51 M55 M59 M63 M67 M71 M75 M79 M83">
      <formula1>SiNon</formula1>
    </dataValidation>
  </dataValidations>
  <pageMargins left="0.19685039370078741" right="0.19685039370078741" top="0.19685039370078741" bottom="0.19685039370078741" header="0" footer="0"/>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DI391"/>
  <sheetViews>
    <sheetView workbookViewId="0">
      <selection activeCell="C8" sqref="C8:C11"/>
    </sheetView>
  </sheetViews>
  <sheetFormatPr baseColWidth="10" defaultColWidth="11.42578125" defaultRowHeight="11.25" x14ac:dyDescent="0.2"/>
  <cols>
    <col min="1" max="1" width="3.85546875" style="1" customWidth="1"/>
    <col min="2" max="2" width="11.7109375" style="1" customWidth="1"/>
    <col min="3" max="3" width="20.42578125" style="1" customWidth="1"/>
    <col min="4" max="4" width="30.42578125" style="1" customWidth="1"/>
    <col min="5" max="5" width="17.42578125" style="1" customWidth="1"/>
    <col min="6" max="6" width="8.5703125" style="1" customWidth="1"/>
    <col min="7" max="7" width="9.42578125" style="1" customWidth="1"/>
    <col min="8" max="8" width="10.85546875" style="37" customWidth="1"/>
    <col min="9" max="9" width="8.85546875" style="1" customWidth="1"/>
    <col min="10" max="10" width="9.42578125" style="1" customWidth="1"/>
    <col min="11" max="11" width="10.5703125" style="1" customWidth="1"/>
    <col min="12" max="59" width="11.42578125" style="1"/>
    <col min="60" max="60" width="0" style="1" hidden="1" customWidth="1"/>
    <col min="61" max="86" width="11.42578125" style="1" hidden="1" customWidth="1"/>
    <col min="87" max="87" width="0" style="1" hidden="1" customWidth="1"/>
    <col min="88" max="98" width="11.42578125" style="1"/>
    <col min="99" max="113" width="11.42578125" style="2"/>
    <col min="114" max="16384" width="11.42578125" style="1"/>
  </cols>
  <sheetData>
    <row r="1" spans="1:113" ht="11.25" customHeight="1" x14ac:dyDescent="0.2">
      <c r="C1" s="221" t="s">
        <v>549</v>
      </c>
      <c r="D1" s="221"/>
      <c r="E1" s="221"/>
      <c r="F1" s="221"/>
      <c r="G1" s="221"/>
      <c r="H1" s="221"/>
      <c r="I1" s="221"/>
      <c r="J1" s="221"/>
      <c r="K1" s="221"/>
      <c r="L1" s="221"/>
      <c r="M1" s="221"/>
      <c r="N1" s="221"/>
    </row>
    <row r="2" spans="1:113" x14ac:dyDescent="0.2">
      <c r="C2" s="221"/>
      <c r="D2" s="221"/>
      <c r="E2" s="221"/>
      <c r="F2" s="221"/>
      <c r="G2" s="221"/>
      <c r="H2" s="221"/>
      <c r="I2" s="221"/>
      <c r="J2" s="221"/>
      <c r="K2" s="221"/>
      <c r="L2" s="221"/>
      <c r="M2" s="221"/>
      <c r="N2" s="221"/>
    </row>
    <row r="3" spans="1:113" x14ac:dyDescent="0.2">
      <c r="C3" s="221"/>
      <c r="D3" s="221"/>
      <c r="E3" s="221"/>
      <c r="F3" s="221"/>
      <c r="G3" s="221"/>
      <c r="H3" s="221"/>
      <c r="I3" s="221"/>
      <c r="J3" s="221"/>
      <c r="K3" s="221"/>
      <c r="L3" s="221"/>
      <c r="M3" s="221"/>
      <c r="N3" s="221"/>
    </row>
    <row r="4" spans="1:113" x14ac:dyDescent="0.2">
      <c r="C4" s="221" t="s">
        <v>558</v>
      </c>
      <c r="D4" s="221"/>
      <c r="E4" s="221"/>
      <c r="F4" s="221"/>
      <c r="G4" s="221"/>
      <c r="H4" s="221"/>
      <c r="I4" s="221"/>
      <c r="J4" s="221"/>
      <c r="K4" s="221"/>
      <c r="L4" s="221"/>
      <c r="M4" s="221"/>
      <c r="N4" s="221"/>
    </row>
    <row r="5" spans="1:113" s="3" customFormat="1" ht="13.5" customHeight="1" x14ac:dyDescent="0.2">
      <c r="A5" s="1"/>
      <c r="B5" s="222" t="s">
        <v>335</v>
      </c>
      <c r="C5" s="222" t="s">
        <v>548</v>
      </c>
      <c r="D5" s="220" t="s">
        <v>484</v>
      </c>
      <c r="E5" s="220"/>
      <c r="F5" s="220"/>
      <c r="G5" s="220"/>
      <c r="H5" s="220"/>
      <c r="I5" s="220"/>
      <c r="J5" s="220"/>
      <c r="K5" s="220"/>
      <c r="L5" s="220"/>
      <c r="M5" s="220"/>
      <c r="N5" s="220"/>
      <c r="CU5" s="21"/>
      <c r="CV5" s="21"/>
      <c r="CW5" s="21"/>
      <c r="CX5" s="21"/>
      <c r="CY5" s="21"/>
      <c r="CZ5" s="21"/>
      <c r="DA5" s="21"/>
      <c r="DB5" s="21"/>
      <c r="DC5" s="21"/>
      <c r="DD5" s="21"/>
      <c r="DE5" s="21"/>
      <c r="DF5" s="21"/>
      <c r="DG5" s="21"/>
      <c r="DH5" s="21"/>
      <c r="DI5" s="21"/>
    </row>
    <row r="6" spans="1:113" s="3" customFormat="1" ht="12.75" customHeight="1" x14ac:dyDescent="0.2">
      <c r="A6" s="1"/>
      <c r="B6" s="222"/>
      <c r="C6" s="222"/>
      <c r="D6" s="220" t="s">
        <v>498</v>
      </c>
      <c r="E6" s="220"/>
      <c r="F6" s="220"/>
      <c r="G6" s="220"/>
      <c r="H6" s="220"/>
      <c r="I6" s="220" t="s">
        <v>443</v>
      </c>
      <c r="J6" s="220"/>
      <c r="K6" s="220"/>
      <c r="L6" s="220" t="s">
        <v>473</v>
      </c>
      <c r="M6" s="220"/>
      <c r="N6" s="220"/>
      <c r="BJ6" s="131" t="s">
        <v>416</v>
      </c>
      <c r="BK6" s="133"/>
      <c r="BL6" s="131" t="s">
        <v>417</v>
      </c>
      <c r="BM6" s="133"/>
      <c r="BN6" s="195" t="s">
        <v>418</v>
      </c>
      <c r="BO6" s="131" t="s">
        <v>424</v>
      </c>
      <c r="BP6" s="132"/>
      <c r="BQ6" s="132"/>
      <c r="BR6" s="132"/>
      <c r="BS6" s="133"/>
      <c r="BT6" s="197" t="s">
        <v>430</v>
      </c>
      <c r="BU6" s="197"/>
      <c r="BV6" s="197"/>
      <c r="BW6" s="197"/>
      <c r="BX6" s="197"/>
      <c r="CU6" s="21"/>
      <c r="CV6" s="21"/>
      <c r="CW6" s="21"/>
      <c r="CX6" s="21"/>
      <c r="CY6" s="21"/>
      <c r="CZ6" s="21"/>
      <c r="DA6" s="21"/>
      <c r="DB6" s="21"/>
      <c r="DC6" s="21"/>
      <c r="DD6" s="21"/>
      <c r="DE6" s="21"/>
      <c r="DF6" s="21"/>
      <c r="DG6" s="21"/>
      <c r="DH6" s="21"/>
      <c r="DI6" s="21"/>
    </row>
    <row r="7" spans="1:113" s="22" customFormat="1" ht="38.25" x14ac:dyDescent="0.2">
      <c r="A7" s="1"/>
      <c r="B7" s="222"/>
      <c r="C7" s="222"/>
      <c r="D7" s="15" t="s">
        <v>342</v>
      </c>
      <c r="E7" s="15" t="s">
        <v>557</v>
      </c>
      <c r="F7" s="15" t="s">
        <v>343</v>
      </c>
      <c r="G7" s="15" t="s">
        <v>499</v>
      </c>
      <c r="H7" s="36" t="s">
        <v>340</v>
      </c>
      <c r="I7" s="15" t="s">
        <v>343</v>
      </c>
      <c r="J7" s="15" t="s">
        <v>499</v>
      </c>
      <c r="K7" s="36" t="s">
        <v>340</v>
      </c>
      <c r="L7" s="15" t="s">
        <v>474</v>
      </c>
      <c r="M7" s="15" t="s">
        <v>499</v>
      </c>
      <c r="N7" s="36" t="s">
        <v>340</v>
      </c>
      <c r="BJ7" s="23" t="s">
        <v>415</v>
      </c>
      <c r="BK7" s="23" t="s">
        <v>338</v>
      </c>
      <c r="BL7" s="23" t="s">
        <v>415</v>
      </c>
      <c r="BM7" s="23" t="s">
        <v>338</v>
      </c>
      <c r="BN7" s="196"/>
      <c r="BO7" s="23" t="s">
        <v>419</v>
      </c>
      <c r="BP7" s="23" t="s">
        <v>420</v>
      </c>
      <c r="BQ7" s="23" t="s">
        <v>421</v>
      </c>
      <c r="BR7" s="23" t="s">
        <v>422</v>
      </c>
      <c r="BS7" s="23" t="s">
        <v>423</v>
      </c>
      <c r="BT7" s="23" t="s">
        <v>425</v>
      </c>
      <c r="BU7" s="23" t="s">
        <v>426</v>
      </c>
      <c r="BV7" s="23" t="s">
        <v>427</v>
      </c>
      <c r="BW7" s="23" t="s">
        <v>428</v>
      </c>
      <c r="BX7" s="23" t="s">
        <v>429</v>
      </c>
      <c r="CU7" s="24"/>
      <c r="CV7" s="24"/>
      <c r="CW7" s="24"/>
      <c r="CX7" s="24"/>
      <c r="CY7" s="24"/>
      <c r="CZ7" s="24"/>
      <c r="DA7" s="24"/>
      <c r="DB7" s="24"/>
      <c r="DC7" s="24"/>
      <c r="DD7" s="24"/>
      <c r="DE7" s="24"/>
      <c r="DF7" s="24"/>
      <c r="DG7" s="24"/>
      <c r="DH7" s="24"/>
      <c r="DI7" s="24"/>
    </row>
    <row r="8" spans="1:113" s="25" customFormat="1" x14ac:dyDescent="0.2">
      <c r="A8" s="215">
        <v>1</v>
      </c>
      <c r="B8" s="181" t="str">
        <f>IF('ILU INICIAL'!B9="","",'ILU INICIAL'!B9)</f>
        <v/>
      </c>
      <c r="C8" s="183"/>
      <c r="D8" s="216"/>
      <c r="E8" s="217"/>
      <c r="F8" s="184"/>
      <c r="G8" s="184"/>
      <c r="H8" s="214"/>
      <c r="I8" s="184"/>
      <c r="J8" s="184"/>
      <c r="K8" s="184"/>
      <c r="L8" s="179" t="str">
        <f>IF(I8&gt;=F8,"Cumpre","Non Cumpre")</f>
        <v>Cumpre</v>
      </c>
      <c r="M8" s="179" t="str">
        <f>IF(J8&lt;=G8,"Cumpre","Non Cumpre")</f>
        <v>Cumpre</v>
      </c>
      <c r="N8" s="179" t="str">
        <f>IF(K8&gt;=H8,"Cumpre","Non Cumpre")</f>
        <v>Cumpre</v>
      </c>
      <c r="BJ8" s="179" t="str">
        <f>IF(B8="","",IF(#REF!="","",IF(#REF!&gt;0.25,"Revisar","Ok")))</f>
        <v/>
      </c>
      <c r="BK8" s="179" t="str">
        <f>IF(B8="","",IF(#REF!="","",IF(#REF!&gt;8760,"Incoherente",IF(#REF!&gt;5000,"Revisar","Ok"))))</f>
        <v/>
      </c>
      <c r="BL8" s="179" t="str">
        <f>IF(B8="","",IF(#REF!="","",IF(#REF!&gt;0.25,"Revisar","Ok")))</f>
        <v/>
      </c>
      <c r="BM8" s="179" t="str">
        <f>IF(B8="","",IF(#REF!="","",IF(#REF!&gt;8760,"Incoherente",IF(#REF!&gt;5000,"Revisar","Ok"))))</f>
        <v/>
      </c>
      <c r="BN8" s="179" t="str">
        <f>IF(B8="","",IF(#REF!=#REF!,"Ok","Revisar"))</f>
        <v/>
      </c>
      <c r="BO8" s="179" t="str">
        <f>IF(B8="","",IF(C8="","",LOOKUP(C8,Esixencias,#REF!)))</f>
        <v/>
      </c>
      <c r="BP8" s="179" t="str">
        <f>IF(B8="","",IF(I8&lt;BO8,"Revisar","Ok"))</f>
        <v/>
      </c>
      <c r="BQ8" s="179" t="str">
        <f>IF(B8="","",IF(I8&lt;F8,"Revisar","Ok"))</f>
        <v/>
      </c>
      <c r="BR8" s="179" t="str">
        <f>IF(B8="","",IF(J8&gt;G8,"Revisar","Ok"))</f>
        <v/>
      </c>
      <c r="BS8" s="179" t="str">
        <f>IF(B8="","",IF(K8&lt;H8,"Revisar","Ok"))</f>
        <v/>
      </c>
      <c r="BT8" s="179" t="str">
        <f>IF(B8="","",IF(#REF!&gt;#REF!,"Revisar","Ok"))</f>
        <v/>
      </c>
      <c r="BU8" s="179" t="str">
        <f>IF(B8="","",IF(#REF!&gt;#REF!,"Revisar","Ok"))</f>
        <v/>
      </c>
      <c r="BV8" s="179" t="str">
        <f>IF(B8="","",IF(#REF!="","",IF(#REF!="Cumpre","Ok",IF(#REF!="Non Cumpre","Non","Revisar"))))</f>
        <v/>
      </c>
      <c r="BW8" s="179" t="str">
        <f>IF(B8="","",IF(#REF!="","",IF(#REF!="Cumpre","Ok",IF(#REF!="Non Cumpre","Non","Revisar"))))</f>
        <v/>
      </c>
      <c r="BX8" s="179" t="str">
        <f>IF(B8="","",IF(#REF!="","",IF(#REF!="Cumpre","Ok",IF(#REF!="Non Cumpre","Non","Revisar"))))</f>
        <v/>
      </c>
      <c r="CU8" s="26"/>
      <c r="CV8" s="26"/>
      <c r="CW8" s="26"/>
      <c r="CX8" s="26"/>
      <c r="CY8" s="26"/>
      <c r="CZ8" s="26"/>
      <c r="DA8" s="26"/>
      <c r="DB8" s="26"/>
      <c r="DC8" s="26"/>
      <c r="DD8" s="26"/>
      <c r="DE8" s="26"/>
      <c r="DF8" s="26"/>
      <c r="DG8" s="26"/>
      <c r="DH8" s="26"/>
      <c r="DI8" s="26"/>
    </row>
    <row r="9" spans="1:113" ht="11.25" customHeight="1" x14ac:dyDescent="0.2">
      <c r="A9" s="215"/>
      <c r="B9" s="181"/>
      <c r="C9" s="183"/>
      <c r="D9" s="216"/>
      <c r="E9" s="218"/>
      <c r="F9" s="184"/>
      <c r="G9" s="184"/>
      <c r="H9" s="214"/>
      <c r="I9" s="184"/>
      <c r="J9" s="184"/>
      <c r="K9" s="184"/>
      <c r="L9" s="179"/>
      <c r="M9" s="179"/>
      <c r="N9" s="179"/>
      <c r="BJ9" s="179"/>
      <c r="BK9" s="179"/>
      <c r="BL9" s="179"/>
      <c r="BM9" s="179"/>
      <c r="BN9" s="179"/>
      <c r="BO9" s="179"/>
      <c r="BP9" s="179"/>
      <c r="BQ9" s="179"/>
      <c r="BR9" s="179"/>
      <c r="BS9" s="179"/>
      <c r="BT9" s="179"/>
      <c r="BU9" s="179"/>
      <c r="BV9" s="179"/>
      <c r="BW9" s="179"/>
      <c r="BX9" s="179"/>
    </row>
    <row r="10" spans="1:113" ht="11.25" customHeight="1" x14ac:dyDescent="0.2">
      <c r="A10" s="215"/>
      <c r="B10" s="181"/>
      <c r="C10" s="183"/>
      <c r="D10" s="216"/>
      <c r="E10" s="218"/>
      <c r="F10" s="184"/>
      <c r="G10" s="184"/>
      <c r="H10" s="214"/>
      <c r="I10" s="184"/>
      <c r="J10" s="184"/>
      <c r="K10" s="184"/>
      <c r="L10" s="179"/>
      <c r="M10" s="179"/>
      <c r="N10" s="179"/>
      <c r="BJ10" s="179"/>
      <c r="BK10" s="179"/>
      <c r="BL10" s="179"/>
      <c r="BM10" s="179"/>
      <c r="BN10" s="179"/>
      <c r="BO10" s="179"/>
      <c r="BP10" s="179"/>
      <c r="BQ10" s="179"/>
      <c r="BR10" s="179"/>
      <c r="BS10" s="179"/>
      <c r="BT10" s="179"/>
      <c r="BU10" s="179"/>
      <c r="BV10" s="179"/>
      <c r="BW10" s="179"/>
      <c r="BX10" s="179"/>
    </row>
    <row r="11" spans="1:113" ht="12" customHeight="1" x14ac:dyDescent="0.2">
      <c r="A11" s="215"/>
      <c r="B11" s="181"/>
      <c r="C11" s="183"/>
      <c r="D11" s="216"/>
      <c r="E11" s="219"/>
      <c r="F11" s="184"/>
      <c r="G11" s="184"/>
      <c r="H11" s="214"/>
      <c r="I11" s="184"/>
      <c r="J11" s="184"/>
      <c r="K11" s="184"/>
      <c r="L11" s="179"/>
      <c r="M11" s="179"/>
      <c r="N11" s="179"/>
      <c r="BJ11" s="179"/>
      <c r="BK11" s="179"/>
      <c r="BL11" s="179"/>
      <c r="BM11" s="179"/>
      <c r="BN11" s="179"/>
      <c r="BO11" s="179"/>
      <c r="BP11" s="179"/>
      <c r="BQ11" s="179"/>
      <c r="BR11" s="179"/>
      <c r="BS11" s="179"/>
      <c r="BT11" s="179"/>
      <c r="BU11" s="179"/>
      <c r="BV11" s="179"/>
      <c r="BW11" s="179"/>
      <c r="BX11" s="179"/>
    </row>
    <row r="12" spans="1:113" s="25" customFormat="1" x14ac:dyDescent="0.2">
      <c r="A12" s="215">
        <v>2</v>
      </c>
      <c r="B12" s="181" t="str">
        <f>IF('ILU INICIAL'!B13="","",'ILU INICIAL'!B13)</f>
        <v/>
      </c>
      <c r="C12" s="183"/>
      <c r="D12" s="216"/>
      <c r="E12" s="217"/>
      <c r="F12" s="184"/>
      <c r="G12" s="184"/>
      <c r="H12" s="214"/>
      <c r="I12" s="184"/>
      <c r="J12" s="184"/>
      <c r="K12" s="184"/>
      <c r="L12" s="179" t="str">
        <f>IF(I12&gt;=F12,"Cumpre","Non Cumpre")</f>
        <v>Cumpre</v>
      </c>
      <c r="M12" s="179" t="str">
        <f>IF(J12&lt;=G12,"Cumpre","Non Cumpre")</f>
        <v>Cumpre</v>
      </c>
      <c r="N12" s="179" t="str">
        <f>IF(K12&gt;=H12,"Cumpre","Non Cumpre")</f>
        <v>Cumpre</v>
      </c>
      <c r="BJ12" s="179" t="str">
        <f>IF(B12="","",IF(#REF!="","",IF(#REF!&gt;0.25,"Revisar","Ok")))</f>
        <v/>
      </c>
      <c r="BK12" s="179" t="str">
        <f>IF(B12="","",IF(#REF!="","",IF(#REF!&gt;8760,"Incoherente",IF(#REF!&gt;5000,"Revisar","Ok"))))</f>
        <v/>
      </c>
      <c r="BL12" s="179" t="str">
        <f>IF(B12="","",IF(#REF!="","",IF(#REF!&gt;0.25,"Revisar","Ok")))</f>
        <v/>
      </c>
      <c r="BM12" s="179" t="str">
        <f>IF(B12="","",IF(#REF!="","",IF(#REF!&gt;8760,"Incoherente",IF(#REF!&gt;5000,"Revisar","Ok"))))</f>
        <v/>
      </c>
      <c r="BN12" s="179" t="str">
        <f>IF(B12="","",IF(#REF!=#REF!,"Ok","Revisar"))</f>
        <v/>
      </c>
      <c r="BO12" s="179" t="str">
        <f>IF(B12="","",IF(C12="","",LOOKUP(C12,Esixencias,#REF!)))</f>
        <v/>
      </c>
      <c r="BP12" s="179" t="str">
        <f>IF(B12="","",IF(I12&lt;BO12,"Revisar","Ok"))</f>
        <v/>
      </c>
      <c r="BQ12" s="179" t="str">
        <f>IF(B12="","",IF(I12&lt;F12,"Revisar","Ok"))</f>
        <v/>
      </c>
      <c r="BR12" s="179" t="str">
        <f>IF(B12="","",IF(J12&gt;G12,"Revisar","Ok"))</f>
        <v/>
      </c>
      <c r="BS12" s="179" t="str">
        <f>IF(B12="","",IF(K12&lt;H12,"Revisar","Ok"))</f>
        <v/>
      </c>
      <c r="BT12" s="179" t="str">
        <f>IF(B12="","",IF(#REF!&gt;#REF!,"Revisar","Ok"))</f>
        <v/>
      </c>
      <c r="BU12" s="179" t="str">
        <f>IF(B12="","",IF(#REF!&gt;#REF!,"Revisar","Ok"))</f>
        <v/>
      </c>
      <c r="BV12" s="179" t="str">
        <f>IF(B12="","",IF(#REF!="","",IF(#REF!="Cumpre","Ok",IF(#REF!="Non Cumpre","Non","Revisar"))))</f>
        <v/>
      </c>
      <c r="BW12" s="179" t="str">
        <f>IF(B12="","",IF(#REF!="","",IF(#REF!="Cumpre","Ok",IF(#REF!="Non Cumpre","Non","Revisar"))))</f>
        <v/>
      </c>
      <c r="BX12" s="179" t="str">
        <f>IF(B12="","",IF(#REF!="","",IF(#REF!="Cumpre","Ok",IF(#REF!="Non Cumpre","Non","Revisar"))))</f>
        <v/>
      </c>
      <c r="CU12" s="26"/>
      <c r="CV12" s="26"/>
      <c r="CW12" s="26"/>
      <c r="CX12" s="26"/>
      <c r="CY12" s="26"/>
      <c r="CZ12" s="26"/>
      <c r="DA12" s="26"/>
      <c r="DB12" s="26"/>
      <c r="DC12" s="26"/>
      <c r="DD12" s="26"/>
      <c r="DE12" s="26"/>
      <c r="DF12" s="26"/>
      <c r="DG12" s="26"/>
      <c r="DH12" s="26"/>
      <c r="DI12" s="26"/>
    </row>
    <row r="13" spans="1:113" x14ac:dyDescent="0.2">
      <c r="A13" s="215"/>
      <c r="B13" s="181"/>
      <c r="C13" s="183"/>
      <c r="D13" s="216"/>
      <c r="E13" s="218"/>
      <c r="F13" s="184"/>
      <c r="G13" s="184"/>
      <c r="H13" s="214"/>
      <c r="I13" s="184"/>
      <c r="J13" s="184"/>
      <c r="K13" s="184"/>
      <c r="L13" s="179"/>
      <c r="M13" s="179"/>
      <c r="N13" s="179"/>
      <c r="BJ13" s="179"/>
      <c r="BK13" s="179"/>
      <c r="BL13" s="179"/>
      <c r="BM13" s="179"/>
      <c r="BN13" s="179"/>
      <c r="BO13" s="179"/>
      <c r="BP13" s="179"/>
      <c r="BQ13" s="179"/>
      <c r="BR13" s="179"/>
      <c r="BS13" s="179"/>
      <c r="BT13" s="179"/>
      <c r="BU13" s="179"/>
      <c r="BV13" s="179"/>
      <c r="BW13" s="179"/>
      <c r="BX13" s="179"/>
    </row>
    <row r="14" spans="1:113" x14ac:dyDescent="0.2">
      <c r="A14" s="215"/>
      <c r="B14" s="181"/>
      <c r="C14" s="183"/>
      <c r="D14" s="216"/>
      <c r="E14" s="218"/>
      <c r="F14" s="184"/>
      <c r="G14" s="184"/>
      <c r="H14" s="214"/>
      <c r="I14" s="184"/>
      <c r="J14" s="184"/>
      <c r="K14" s="184"/>
      <c r="L14" s="179"/>
      <c r="M14" s="179"/>
      <c r="N14" s="179"/>
      <c r="BJ14" s="179"/>
      <c r="BK14" s="179"/>
      <c r="BL14" s="179"/>
      <c r="BM14" s="179"/>
      <c r="BN14" s="179"/>
      <c r="BO14" s="179"/>
      <c r="BP14" s="179"/>
      <c r="BQ14" s="179"/>
      <c r="BR14" s="179"/>
      <c r="BS14" s="179"/>
      <c r="BT14" s="179"/>
      <c r="BU14" s="179"/>
      <c r="BV14" s="179"/>
      <c r="BW14" s="179"/>
      <c r="BX14" s="179"/>
    </row>
    <row r="15" spans="1:113" x14ac:dyDescent="0.2">
      <c r="A15" s="215"/>
      <c r="B15" s="181"/>
      <c r="C15" s="183"/>
      <c r="D15" s="216"/>
      <c r="E15" s="219"/>
      <c r="F15" s="184"/>
      <c r="G15" s="184"/>
      <c r="H15" s="214"/>
      <c r="I15" s="184"/>
      <c r="J15" s="184"/>
      <c r="K15" s="184"/>
      <c r="L15" s="179"/>
      <c r="M15" s="179"/>
      <c r="N15" s="179"/>
      <c r="BJ15" s="179"/>
      <c r="BK15" s="179"/>
      <c r="BL15" s="179"/>
      <c r="BM15" s="179"/>
      <c r="BN15" s="179"/>
      <c r="BO15" s="179"/>
      <c r="BP15" s="179"/>
      <c r="BQ15" s="179"/>
      <c r="BR15" s="179"/>
      <c r="BS15" s="179"/>
      <c r="BT15" s="179"/>
      <c r="BU15" s="179"/>
      <c r="BV15" s="179"/>
      <c r="BW15" s="179"/>
      <c r="BX15" s="179"/>
    </row>
    <row r="16" spans="1:113" s="25" customFormat="1" x14ac:dyDescent="0.2">
      <c r="A16" s="215">
        <v>3</v>
      </c>
      <c r="B16" s="181" t="str">
        <f>IF('ILU INICIAL'!B17="","",'ILU INICIAL'!B17)</f>
        <v/>
      </c>
      <c r="C16" s="183"/>
      <c r="D16" s="216"/>
      <c r="E16" s="216"/>
      <c r="F16" s="184"/>
      <c r="G16" s="184"/>
      <c r="H16" s="214"/>
      <c r="I16" s="184"/>
      <c r="J16" s="184"/>
      <c r="K16" s="184"/>
      <c r="L16" s="179" t="str">
        <f>IF(I16&gt;=F16,"Cumpre","Non Cumpre")</f>
        <v>Cumpre</v>
      </c>
      <c r="M16" s="179" t="str">
        <f>IF(J16&lt;=G16,"Cumpre","Non Cumpre")</f>
        <v>Cumpre</v>
      </c>
      <c r="N16" s="179" t="str">
        <f>IF(K16&gt;=H16,"Cumpre","Non Cumpre")</f>
        <v>Cumpre</v>
      </c>
      <c r="BJ16" s="179" t="str">
        <f>IF(B16="","",IF(#REF!="","",IF(#REF!&gt;0.25,"Revisar","Ok")))</f>
        <v/>
      </c>
      <c r="BK16" s="179" t="str">
        <f>IF(B16="","",IF(#REF!="","",IF(#REF!&gt;8760,"Incoherente",IF(#REF!&gt;5000,"Revisar","Ok"))))</f>
        <v/>
      </c>
      <c r="BL16" s="179" t="str">
        <f>IF(B16="","",IF(#REF!="","",IF(#REF!&gt;0.25,"Revisar","Ok")))</f>
        <v/>
      </c>
      <c r="BM16" s="179" t="str">
        <f>IF(B16="","",IF(#REF!="","",IF(#REF!&gt;8760,"Incoherente",IF(#REF!&gt;5000,"Revisar","Ok"))))</f>
        <v/>
      </c>
      <c r="BN16" s="179" t="str">
        <f>IF(B16="","",IF(#REF!=#REF!,"Ok","Revisar"))</f>
        <v/>
      </c>
      <c r="BO16" s="179" t="str">
        <f>IF(B16="","",IF(C16="","",LOOKUP(C16,Esixencias,#REF!)))</f>
        <v/>
      </c>
      <c r="BP16" s="179" t="str">
        <f>IF(B16="","",IF(I16&lt;BO16,"Revisar","Ok"))</f>
        <v/>
      </c>
      <c r="BQ16" s="179" t="str">
        <f>IF(B16="","",IF(I16&lt;F16,"Revisar","Ok"))</f>
        <v/>
      </c>
      <c r="BR16" s="179" t="str">
        <f>IF(B16="","",IF(J16&gt;G16,"Revisar","Ok"))</f>
        <v/>
      </c>
      <c r="BS16" s="179" t="str">
        <f>IF(B16="","",IF(K16&lt;H16,"Revisar","Ok"))</f>
        <v/>
      </c>
      <c r="BT16" s="179" t="str">
        <f>IF(B16="","",IF(#REF!&gt;#REF!,"Revisar","Ok"))</f>
        <v/>
      </c>
      <c r="BU16" s="179" t="str">
        <f>IF(B16="","",IF(#REF!&gt;#REF!,"Revisar","Ok"))</f>
        <v/>
      </c>
      <c r="BV16" s="179" t="str">
        <f>IF(B16="","",IF(#REF!="","",IF(#REF!="Cumpre","Ok",IF(#REF!="Non Cumpre","Non","Revisar"))))</f>
        <v/>
      </c>
      <c r="BW16" s="179" t="str">
        <f>IF(B16="","",IF(#REF!="","",IF(#REF!="Cumpre","Ok",IF(#REF!="Non Cumpre","Non","Revisar"))))</f>
        <v/>
      </c>
      <c r="BX16" s="179" t="str">
        <f>IF(B16="","",IF(#REF!="","",IF(#REF!="Cumpre","Ok",IF(#REF!="Non Cumpre","Non","Revisar"))))</f>
        <v/>
      </c>
      <c r="CU16" s="26"/>
      <c r="CV16" s="26"/>
      <c r="CW16" s="26"/>
      <c r="CX16" s="26"/>
      <c r="CY16" s="26"/>
      <c r="CZ16" s="26"/>
      <c r="DA16" s="26"/>
      <c r="DB16" s="26"/>
      <c r="DC16" s="26"/>
      <c r="DD16" s="26"/>
      <c r="DE16" s="26"/>
      <c r="DF16" s="26"/>
      <c r="DG16" s="26"/>
      <c r="DH16" s="26"/>
      <c r="DI16" s="26"/>
    </row>
    <row r="17" spans="1:113" x14ac:dyDescent="0.2">
      <c r="A17" s="215"/>
      <c r="B17" s="181"/>
      <c r="C17" s="183"/>
      <c r="D17" s="216"/>
      <c r="E17" s="216"/>
      <c r="F17" s="184"/>
      <c r="G17" s="184"/>
      <c r="H17" s="214"/>
      <c r="I17" s="184"/>
      <c r="J17" s="184"/>
      <c r="K17" s="184"/>
      <c r="L17" s="179"/>
      <c r="M17" s="179"/>
      <c r="N17" s="179"/>
      <c r="BJ17" s="179"/>
      <c r="BK17" s="179"/>
      <c r="BL17" s="179"/>
      <c r="BM17" s="179"/>
      <c r="BN17" s="179"/>
      <c r="BO17" s="179"/>
      <c r="BP17" s="179"/>
      <c r="BQ17" s="179"/>
      <c r="BR17" s="179"/>
      <c r="BS17" s="179"/>
      <c r="BT17" s="179"/>
      <c r="BU17" s="179"/>
      <c r="BV17" s="179"/>
      <c r="BW17" s="179"/>
      <c r="BX17" s="179"/>
    </row>
    <row r="18" spans="1:113" x14ac:dyDescent="0.2">
      <c r="A18" s="215"/>
      <c r="B18" s="181"/>
      <c r="C18" s="183"/>
      <c r="D18" s="216"/>
      <c r="E18" s="216"/>
      <c r="F18" s="184"/>
      <c r="G18" s="184"/>
      <c r="H18" s="214"/>
      <c r="I18" s="184"/>
      <c r="J18" s="184"/>
      <c r="K18" s="184"/>
      <c r="L18" s="179"/>
      <c r="M18" s="179"/>
      <c r="N18" s="179"/>
      <c r="BJ18" s="179"/>
      <c r="BK18" s="179"/>
      <c r="BL18" s="179"/>
      <c r="BM18" s="179"/>
      <c r="BN18" s="179"/>
      <c r="BO18" s="179"/>
      <c r="BP18" s="179"/>
      <c r="BQ18" s="179"/>
      <c r="BR18" s="179"/>
      <c r="BS18" s="179"/>
      <c r="BT18" s="179"/>
      <c r="BU18" s="179"/>
      <c r="BV18" s="179"/>
      <c r="BW18" s="179"/>
      <c r="BX18" s="179"/>
    </row>
    <row r="19" spans="1:113" x14ac:dyDescent="0.2">
      <c r="A19" s="215"/>
      <c r="B19" s="181"/>
      <c r="C19" s="183"/>
      <c r="D19" s="216"/>
      <c r="E19" s="216"/>
      <c r="F19" s="184"/>
      <c r="G19" s="184"/>
      <c r="H19" s="214"/>
      <c r="I19" s="184"/>
      <c r="J19" s="184"/>
      <c r="K19" s="184"/>
      <c r="L19" s="179"/>
      <c r="M19" s="179"/>
      <c r="N19" s="179"/>
      <c r="BJ19" s="179"/>
      <c r="BK19" s="179"/>
      <c r="BL19" s="179"/>
      <c r="BM19" s="179"/>
      <c r="BN19" s="179"/>
      <c r="BO19" s="179"/>
      <c r="BP19" s="179"/>
      <c r="BQ19" s="179"/>
      <c r="BR19" s="179"/>
      <c r="BS19" s="179"/>
      <c r="BT19" s="179"/>
      <c r="BU19" s="179"/>
      <c r="BV19" s="179"/>
      <c r="BW19" s="179"/>
      <c r="BX19" s="179"/>
    </row>
    <row r="20" spans="1:113" s="25" customFormat="1" x14ac:dyDescent="0.2">
      <c r="A20" s="215">
        <v>4</v>
      </c>
      <c r="B20" s="181" t="str">
        <f>IF('ILU INICIAL'!B21="","",'ILU INICIAL'!B21)</f>
        <v/>
      </c>
      <c r="C20" s="183"/>
      <c r="D20" s="216"/>
      <c r="E20" s="216"/>
      <c r="F20" s="184"/>
      <c r="G20" s="184"/>
      <c r="H20" s="214"/>
      <c r="I20" s="184"/>
      <c r="J20" s="184"/>
      <c r="K20" s="184"/>
      <c r="L20" s="179" t="str">
        <f>IF(I20&gt;=F20,"Cumpre","Non Cumpre")</f>
        <v>Cumpre</v>
      </c>
      <c r="M20" s="179" t="str">
        <f>IF(J20&lt;=G20,"Cumpre","Non Cumpre")</f>
        <v>Cumpre</v>
      </c>
      <c r="N20" s="179" t="str">
        <f>IF(K20&gt;=H20,"Cumpre","Non Cumpre")</f>
        <v>Cumpre</v>
      </c>
      <c r="BJ20" s="179" t="str">
        <f>IF(B20="","",IF(#REF!="","",IF(#REF!&gt;0.25,"Revisar","Ok")))</f>
        <v/>
      </c>
      <c r="BK20" s="179" t="str">
        <f>IF(B20="","",IF(#REF!="","",IF(#REF!&gt;8760,"Incoherente",IF(#REF!&gt;5000,"Revisar","Ok"))))</f>
        <v/>
      </c>
      <c r="BL20" s="179" t="str">
        <f>IF(B20="","",IF(#REF!="","",IF(#REF!&gt;0.25,"Revisar","Ok")))</f>
        <v/>
      </c>
      <c r="BM20" s="179" t="str">
        <f>IF(B20="","",IF(#REF!="","",IF(#REF!&gt;8760,"Incoherente",IF(#REF!&gt;5000,"Revisar","Ok"))))</f>
        <v/>
      </c>
      <c r="BN20" s="179" t="str">
        <f>IF(B20="","",IF(#REF!=#REF!,"Ok","Revisar"))</f>
        <v/>
      </c>
      <c r="BO20" s="179" t="str">
        <f>IF(B20="","",IF(C20="","",LOOKUP(C20,Esixencias,#REF!)))</f>
        <v/>
      </c>
      <c r="BP20" s="179" t="str">
        <f>IF(B20="","",IF(I20&lt;BO20,"Revisar","Ok"))</f>
        <v/>
      </c>
      <c r="BQ20" s="179" t="str">
        <f>IF(B20="","",IF(I20&lt;F20,"Revisar","Ok"))</f>
        <v/>
      </c>
      <c r="BR20" s="179" t="str">
        <f>IF(B20="","",IF(J20&gt;G20,"Revisar","Ok"))</f>
        <v/>
      </c>
      <c r="BS20" s="179" t="str">
        <f>IF(B20="","",IF(K20&lt;H20,"Revisar","Ok"))</f>
        <v/>
      </c>
      <c r="BT20" s="179" t="str">
        <f>IF(B20="","",IF(#REF!&gt;#REF!,"Revisar","Ok"))</f>
        <v/>
      </c>
      <c r="BU20" s="179" t="str">
        <f>IF(B20="","",IF(#REF!&gt;#REF!,"Revisar","Ok"))</f>
        <v/>
      </c>
      <c r="BV20" s="179" t="str">
        <f>IF(B20="","",IF(#REF!="","",IF(#REF!="Cumpre","Ok",IF(#REF!="Non Cumpre","Non","Revisar"))))</f>
        <v/>
      </c>
      <c r="BW20" s="179" t="str">
        <f>IF(B20="","",IF(#REF!="","",IF(#REF!="Cumpre","Ok",IF(#REF!="Non Cumpre","Non","Revisar"))))</f>
        <v/>
      </c>
      <c r="BX20" s="179" t="str">
        <f>IF(B20="","",IF(#REF!="","",IF(#REF!="Cumpre","Ok",IF(#REF!="Non Cumpre","Non","Revisar"))))</f>
        <v/>
      </c>
      <c r="CU20" s="26"/>
      <c r="CV20" s="26"/>
      <c r="CW20" s="26"/>
      <c r="CX20" s="26"/>
      <c r="CY20" s="26"/>
      <c r="CZ20" s="26"/>
      <c r="DA20" s="26"/>
      <c r="DB20" s="26"/>
      <c r="DC20" s="26"/>
      <c r="DD20" s="26"/>
      <c r="DE20" s="26"/>
      <c r="DF20" s="26"/>
      <c r="DG20" s="26"/>
      <c r="DH20" s="26"/>
      <c r="DI20" s="26"/>
    </row>
    <row r="21" spans="1:113" x14ac:dyDescent="0.2">
      <c r="A21" s="215"/>
      <c r="B21" s="181"/>
      <c r="C21" s="183"/>
      <c r="D21" s="216"/>
      <c r="E21" s="216"/>
      <c r="F21" s="184"/>
      <c r="G21" s="184"/>
      <c r="H21" s="214"/>
      <c r="I21" s="184"/>
      <c r="J21" s="184"/>
      <c r="K21" s="184"/>
      <c r="L21" s="179"/>
      <c r="M21" s="179"/>
      <c r="N21" s="179"/>
      <c r="BJ21" s="179"/>
      <c r="BK21" s="179"/>
      <c r="BL21" s="179"/>
      <c r="BM21" s="179"/>
      <c r="BN21" s="179"/>
      <c r="BO21" s="179"/>
      <c r="BP21" s="179"/>
      <c r="BQ21" s="179"/>
      <c r="BR21" s="179"/>
      <c r="BS21" s="179"/>
      <c r="BT21" s="179"/>
      <c r="BU21" s="179"/>
      <c r="BV21" s="179"/>
      <c r="BW21" s="179"/>
      <c r="BX21" s="179"/>
    </row>
    <row r="22" spans="1:113" x14ac:dyDescent="0.2">
      <c r="A22" s="215"/>
      <c r="B22" s="181"/>
      <c r="C22" s="183"/>
      <c r="D22" s="216"/>
      <c r="E22" s="216"/>
      <c r="F22" s="184"/>
      <c r="G22" s="184"/>
      <c r="H22" s="214"/>
      <c r="I22" s="184"/>
      <c r="J22" s="184"/>
      <c r="K22" s="184"/>
      <c r="L22" s="179"/>
      <c r="M22" s="179"/>
      <c r="N22" s="179"/>
      <c r="BJ22" s="179"/>
      <c r="BK22" s="179"/>
      <c r="BL22" s="179"/>
      <c r="BM22" s="179"/>
      <c r="BN22" s="179"/>
      <c r="BO22" s="179"/>
      <c r="BP22" s="179"/>
      <c r="BQ22" s="179"/>
      <c r="BR22" s="179"/>
      <c r="BS22" s="179"/>
      <c r="BT22" s="179"/>
      <c r="BU22" s="179"/>
      <c r="BV22" s="179"/>
      <c r="BW22" s="179"/>
      <c r="BX22" s="179"/>
    </row>
    <row r="23" spans="1:113" x14ac:dyDescent="0.2">
      <c r="A23" s="215"/>
      <c r="B23" s="181"/>
      <c r="C23" s="183"/>
      <c r="D23" s="216"/>
      <c r="E23" s="216"/>
      <c r="F23" s="184"/>
      <c r="G23" s="184"/>
      <c r="H23" s="214"/>
      <c r="I23" s="184"/>
      <c r="J23" s="184"/>
      <c r="K23" s="184"/>
      <c r="L23" s="179"/>
      <c r="M23" s="179"/>
      <c r="N23" s="179"/>
      <c r="BJ23" s="179"/>
      <c r="BK23" s="179"/>
      <c r="BL23" s="179"/>
      <c r="BM23" s="179"/>
      <c r="BN23" s="179"/>
      <c r="BO23" s="179"/>
      <c r="BP23" s="179"/>
      <c r="BQ23" s="179"/>
      <c r="BR23" s="179"/>
      <c r="BS23" s="179"/>
      <c r="BT23" s="179"/>
      <c r="BU23" s="179"/>
      <c r="BV23" s="179"/>
      <c r="BW23" s="179"/>
      <c r="BX23" s="179"/>
    </row>
    <row r="24" spans="1:113" s="25" customFormat="1" x14ac:dyDescent="0.2">
      <c r="A24" s="215">
        <v>5</v>
      </c>
      <c r="B24" s="181" t="str">
        <f>IF('ILU INICIAL'!B25="","",'ILU INICIAL'!B25)</f>
        <v/>
      </c>
      <c r="C24" s="183"/>
      <c r="D24" s="216"/>
      <c r="E24" s="216"/>
      <c r="F24" s="184"/>
      <c r="G24" s="184"/>
      <c r="H24" s="214"/>
      <c r="I24" s="184"/>
      <c r="J24" s="184"/>
      <c r="K24" s="184"/>
      <c r="L24" s="179" t="str">
        <f>IF(I24&gt;=F24,"Cumpre","Non Cumpre")</f>
        <v>Cumpre</v>
      </c>
      <c r="M24" s="179" t="str">
        <f>IF(J24&lt;=G24,"Cumpre","Non Cumpre")</f>
        <v>Cumpre</v>
      </c>
      <c r="N24" s="179" t="str">
        <f>IF(K24&gt;=H24,"Cumpre","Non Cumpre")</f>
        <v>Cumpre</v>
      </c>
      <c r="BJ24" s="179" t="str">
        <f>IF(B24="","",IF(#REF!="","",IF(#REF!&gt;0.25,"Revisar","Ok")))</f>
        <v/>
      </c>
      <c r="BK24" s="179" t="str">
        <f>IF(B24="","",IF(#REF!="","",IF(#REF!&gt;8760,"Incoherente",IF(#REF!&gt;5000,"Revisar","Ok"))))</f>
        <v/>
      </c>
      <c r="BL24" s="179" t="str">
        <f>IF(B24="","",IF(#REF!="","",IF(#REF!&gt;0.25,"Revisar","Ok")))</f>
        <v/>
      </c>
      <c r="BM24" s="179" t="str">
        <f>IF(B24="","",IF(#REF!="","",IF(#REF!&gt;8760,"Incoherente",IF(#REF!&gt;5000,"Revisar","Ok"))))</f>
        <v/>
      </c>
      <c r="BN24" s="179" t="str">
        <f>IF(B24="","",IF(#REF!=#REF!,"Ok","Revisar"))</f>
        <v/>
      </c>
      <c r="BO24" s="179" t="str">
        <f>IF(B24="","",IF(C24="","",LOOKUP(C24,Esixencias,#REF!)))</f>
        <v/>
      </c>
      <c r="BP24" s="179" t="str">
        <f>IF(B24="","",IF(I24&lt;BO24,"Revisar","Ok"))</f>
        <v/>
      </c>
      <c r="BQ24" s="179" t="str">
        <f>IF(B24="","",IF(I24&lt;F24,"Revisar","Ok"))</f>
        <v/>
      </c>
      <c r="BR24" s="179" t="str">
        <f>IF(B24="","",IF(J24&gt;G24,"Revisar","Ok"))</f>
        <v/>
      </c>
      <c r="BS24" s="179" t="str">
        <f>IF(B24="","",IF(K24&lt;H24,"Revisar","Ok"))</f>
        <v/>
      </c>
      <c r="BT24" s="179" t="str">
        <f>IF(B24="","",IF(#REF!&gt;#REF!,"Revisar","Ok"))</f>
        <v/>
      </c>
      <c r="BU24" s="179" t="str">
        <f>IF(B24="","",IF(#REF!&gt;#REF!,"Revisar","Ok"))</f>
        <v/>
      </c>
      <c r="BV24" s="179" t="str">
        <f>IF(B24="","",IF(#REF!="","",IF(#REF!="Cumpre","Ok",IF(#REF!="Non Cumpre","Non","Revisar"))))</f>
        <v/>
      </c>
      <c r="BW24" s="179" t="str">
        <f>IF(B24="","",IF(#REF!="","",IF(#REF!="Cumpre","Ok",IF(#REF!="Non Cumpre","Non","Revisar"))))</f>
        <v/>
      </c>
      <c r="BX24" s="179" t="str">
        <f>IF(B24="","",IF(#REF!="","",IF(#REF!="Cumpre","Ok",IF(#REF!="Non Cumpre","Non","Revisar"))))</f>
        <v/>
      </c>
      <c r="CU24" s="26"/>
      <c r="CV24" s="26"/>
      <c r="CW24" s="26"/>
      <c r="CX24" s="26"/>
      <c r="CY24" s="26"/>
      <c r="CZ24" s="26"/>
      <c r="DA24" s="26"/>
      <c r="DB24" s="26"/>
      <c r="DC24" s="26"/>
      <c r="DD24" s="26"/>
      <c r="DE24" s="26"/>
      <c r="DF24" s="26"/>
      <c r="DG24" s="26"/>
      <c r="DH24" s="26"/>
      <c r="DI24" s="26"/>
    </row>
    <row r="25" spans="1:113" x14ac:dyDescent="0.2">
      <c r="A25" s="215"/>
      <c r="B25" s="181"/>
      <c r="C25" s="183"/>
      <c r="D25" s="216"/>
      <c r="E25" s="216"/>
      <c r="F25" s="184"/>
      <c r="G25" s="184"/>
      <c r="H25" s="214"/>
      <c r="I25" s="184"/>
      <c r="J25" s="184"/>
      <c r="K25" s="184"/>
      <c r="L25" s="179"/>
      <c r="M25" s="179"/>
      <c r="N25" s="179"/>
      <c r="BJ25" s="179"/>
      <c r="BK25" s="179"/>
      <c r="BL25" s="179"/>
      <c r="BM25" s="179"/>
      <c r="BN25" s="179"/>
      <c r="BO25" s="179"/>
      <c r="BP25" s="179"/>
      <c r="BQ25" s="179"/>
      <c r="BR25" s="179"/>
      <c r="BS25" s="179"/>
      <c r="BT25" s="179"/>
      <c r="BU25" s="179"/>
      <c r="BV25" s="179"/>
      <c r="BW25" s="179"/>
      <c r="BX25" s="179"/>
    </row>
    <row r="26" spans="1:113" x14ac:dyDescent="0.2">
      <c r="A26" s="215"/>
      <c r="B26" s="181"/>
      <c r="C26" s="183"/>
      <c r="D26" s="216"/>
      <c r="E26" s="216"/>
      <c r="F26" s="184"/>
      <c r="G26" s="184"/>
      <c r="H26" s="214"/>
      <c r="I26" s="184"/>
      <c r="J26" s="184"/>
      <c r="K26" s="184"/>
      <c r="L26" s="179"/>
      <c r="M26" s="179"/>
      <c r="N26" s="179"/>
      <c r="BJ26" s="179"/>
      <c r="BK26" s="179"/>
      <c r="BL26" s="179"/>
      <c r="BM26" s="179"/>
      <c r="BN26" s="179"/>
      <c r="BO26" s="179"/>
      <c r="BP26" s="179"/>
      <c r="BQ26" s="179"/>
      <c r="BR26" s="179"/>
      <c r="BS26" s="179"/>
      <c r="BT26" s="179"/>
      <c r="BU26" s="179"/>
      <c r="BV26" s="179"/>
      <c r="BW26" s="179"/>
      <c r="BX26" s="179"/>
    </row>
    <row r="27" spans="1:113" x14ac:dyDescent="0.2">
      <c r="A27" s="215"/>
      <c r="B27" s="181"/>
      <c r="C27" s="183"/>
      <c r="D27" s="216"/>
      <c r="E27" s="216"/>
      <c r="F27" s="184"/>
      <c r="G27" s="184"/>
      <c r="H27" s="214"/>
      <c r="I27" s="184"/>
      <c r="J27" s="184"/>
      <c r="K27" s="184"/>
      <c r="L27" s="179"/>
      <c r="M27" s="179"/>
      <c r="N27" s="179"/>
      <c r="BJ27" s="179"/>
      <c r="BK27" s="179"/>
      <c r="BL27" s="179"/>
      <c r="BM27" s="179"/>
      <c r="BN27" s="179"/>
      <c r="BO27" s="179"/>
      <c r="BP27" s="179"/>
      <c r="BQ27" s="179"/>
      <c r="BR27" s="179"/>
      <c r="BS27" s="179"/>
      <c r="BT27" s="179"/>
      <c r="BU27" s="179"/>
      <c r="BV27" s="179"/>
      <c r="BW27" s="179"/>
      <c r="BX27" s="179"/>
    </row>
    <row r="28" spans="1:113" s="25" customFormat="1" x14ac:dyDescent="0.2">
      <c r="A28" s="215">
        <v>6</v>
      </c>
      <c r="B28" s="181" t="str">
        <f>IF('ILU INICIAL'!B29="","",'ILU INICIAL'!B29)</f>
        <v/>
      </c>
      <c r="C28" s="183"/>
      <c r="D28" s="216"/>
      <c r="E28" s="216"/>
      <c r="F28" s="184"/>
      <c r="G28" s="184"/>
      <c r="H28" s="214"/>
      <c r="I28" s="184"/>
      <c r="J28" s="184"/>
      <c r="K28" s="184"/>
      <c r="L28" s="179" t="str">
        <f>IF(I28&gt;=F28,"Cumpre","Non Cumpre")</f>
        <v>Cumpre</v>
      </c>
      <c r="M28" s="179" t="str">
        <f>IF(J28&lt;=G28,"Cumpre","Non Cumpre")</f>
        <v>Cumpre</v>
      </c>
      <c r="N28" s="179" t="str">
        <f>IF(K28&gt;=H28,"Cumpre","Non Cumpre")</f>
        <v>Cumpre</v>
      </c>
      <c r="BJ28" s="179" t="str">
        <f>IF(B28="","",IF(#REF!="","",IF(#REF!&gt;0.25,"Revisar","Ok")))</f>
        <v/>
      </c>
      <c r="BK28" s="179" t="str">
        <f>IF(B28="","",IF(#REF!="","",IF(#REF!&gt;8760,"Incoherente",IF(#REF!&gt;5000,"Revisar","Ok"))))</f>
        <v/>
      </c>
      <c r="BL28" s="179" t="str">
        <f>IF(B28="","",IF(#REF!="","",IF(#REF!&gt;0.25,"Revisar","Ok")))</f>
        <v/>
      </c>
      <c r="BM28" s="179" t="str">
        <f>IF(B28="","",IF(#REF!="","",IF(#REF!&gt;8760,"Incoherente",IF(#REF!&gt;5000,"Revisar","Ok"))))</f>
        <v/>
      </c>
      <c r="BN28" s="179" t="str">
        <f>IF(B28="","",IF(#REF!=#REF!,"Ok","Revisar"))</f>
        <v/>
      </c>
      <c r="BO28" s="179" t="str">
        <f>IF(B28="","",IF(C28="","",LOOKUP(C28,Esixencias,#REF!)))</f>
        <v/>
      </c>
      <c r="BP28" s="179" t="str">
        <f>IF(B28="","",IF(I28&lt;BO28,"Revisar","Ok"))</f>
        <v/>
      </c>
      <c r="BQ28" s="179" t="str">
        <f>IF(B28="","",IF(I28&lt;F28,"Revisar","Ok"))</f>
        <v/>
      </c>
      <c r="BR28" s="179" t="str">
        <f>IF(B28="","",IF(J28&gt;G28,"Revisar","Ok"))</f>
        <v/>
      </c>
      <c r="BS28" s="179" t="str">
        <f>IF(B28="","",IF(K28&lt;H28,"Revisar","Ok"))</f>
        <v/>
      </c>
      <c r="BT28" s="179" t="str">
        <f>IF(B28="","",IF(#REF!&gt;#REF!,"Revisar","Ok"))</f>
        <v/>
      </c>
      <c r="BU28" s="179" t="str">
        <f>IF(B28="","",IF(#REF!&gt;#REF!,"Revisar","Ok"))</f>
        <v/>
      </c>
      <c r="BV28" s="179" t="str">
        <f>IF(B28="","",IF(#REF!="","",IF(#REF!="Cumpre","Ok",IF(#REF!="Non Cumpre","Non","Revisar"))))</f>
        <v/>
      </c>
      <c r="BW28" s="179" t="str">
        <f>IF(B28="","",IF(#REF!="","",IF(#REF!="Cumpre","Ok",IF(#REF!="Non Cumpre","Non","Revisar"))))</f>
        <v/>
      </c>
      <c r="BX28" s="179" t="str">
        <f>IF(B28="","",IF(#REF!="","",IF(#REF!="Cumpre","Ok",IF(#REF!="Non Cumpre","Non","Revisar"))))</f>
        <v/>
      </c>
      <c r="CU28" s="26"/>
      <c r="CV28" s="26"/>
      <c r="CW28" s="26"/>
      <c r="CX28" s="26"/>
      <c r="CY28" s="26"/>
      <c r="CZ28" s="26"/>
      <c r="DA28" s="26"/>
      <c r="DB28" s="26"/>
      <c r="DC28" s="26"/>
      <c r="DD28" s="26"/>
      <c r="DE28" s="26"/>
      <c r="DF28" s="26"/>
      <c r="DG28" s="26"/>
      <c r="DH28" s="26"/>
      <c r="DI28" s="26"/>
    </row>
    <row r="29" spans="1:113" x14ac:dyDescent="0.2">
      <c r="A29" s="215"/>
      <c r="B29" s="181"/>
      <c r="C29" s="183"/>
      <c r="D29" s="216"/>
      <c r="E29" s="216"/>
      <c r="F29" s="184"/>
      <c r="G29" s="184"/>
      <c r="H29" s="214"/>
      <c r="I29" s="184"/>
      <c r="J29" s="184"/>
      <c r="K29" s="184"/>
      <c r="L29" s="179"/>
      <c r="M29" s="179"/>
      <c r="N29" s="179"/>
      <c r="BJ29" s="179"/>
      <c r="BK29" s="179"/>
      <c r="BL29" s="179"/>
      <c r="BM29" s="179"/>
      <c r="BN29" s="179"/>
      <c r="BO29" s="179"/>
      <c r="BP29" s="179"/>
      <c r="BQ29" s="179"/>
      <c r="BR29" s="179"/>
      <c r="BS29" s="179"/>
      <c r="BT29" s="179"/>
      <c r="BU29" s="179"/>
      <c r="BV29" s="179"/>
      <c r="BW29" s="179"/>
      <c r="BX29" s="179"/>
    </row>
    <row r="30" spans="1:113" x14ac:dyDescent="0.2">
      <c r="A30" s="215"/>
      <c r="B30" s="181"/>
      <c r="C30" s="183"/>
      <c r="D30" s="216"/>
      <c r="E30" s="216"/>
      <c r="F30" s="184"/>
      <c r="G30" s="184"/>
      <c r="H30" s="214"/>
      <c r="I30" s="184"/>
      <c r="J30" s="184"/>
      <c r="K30" s="184"/>
      <c r="L30" s="179"/>
      <c r="M30" s="179"/>
      <c r="N30" s="179"/>
      <c r="BJ30" s="179"/>
      <c r="BK30" s="179"/>
      <c r="BL30" s="179"/>
      <c r="BM30" s="179"/>
      <c r="BN30" s="179"/>
      <c r="BO30" s="179"/>
      <c r="BP30" s="179"/>
      <c r="BQ30" s="179"/>
      <c r="BR30" s="179"/>
      <c r="BS30" s="179"/>
      <c r="BT30" s="179"/>
      <c r="BU30" s="179"/>
      <c r="BV30" s="179"/>
      <c r="BW30" s="179"/>
      <c r="BX30" s="179"/>
    </row>
    <row r="31" spans="1:113" x14ac:dyDescent="0.2">
      <c r="A31" s="215"/>
      <c r="B31" s="181"/>
      <c r="C31" s="183"/>
      <c r="D31" s="216"/>
      <c r="E31" s="216"/>
      <c r="F31" s="184"/>
      <c r="G31" s="184"/>
      <c r="H31" s="214"/>
      <c r="I31" s="184"/>
      <c r="J31" s="184"/>
      <c r="K31" s="184"/>
      <c r="L31" s="179"/>
      <c r="M31" s="179"/>
      <c r="N31" s="179"/>
      <c r="BJ31" s="179"/>
      <c r="BK31" s="179"/>
      <c r="BL31" s="179"/>
      <c r="BM31" s="179"/>
      <c r="BN31" s="179"/>
      <c r="BO31" s="179"/>
      <c r="BP31" s="179"/>
      <c r="BQ31" s="179"/>
      <c r="BR31" s="179"/>
      <c r="BS31" s="179"/>
      <c r="BT31" s="179"/>
      <c r="BU31" s="179"/>
      <c r="BV31" s="179"/>
      <c r="BW31" s="179"/>
      <c r="BX31" s="179"/>
    </row>
    <row r="32" spans="1:113" s="25" customFormat="1" x14ac:dyDescent="0.2">
      <c r="A32" s="215">
        <v>7</v>
      </c>
      <c r="B32" s="181" t="str">
        <f>IF('ILU INICIAL'!B33="","",'ILU INICIAL'!B33)</f>
        <v/>
      </c>
      <c r="C32" s="183"/>
      <c r="D32" s="216"/>
      <c r="E32" s="216"/>
      <c r="F32" s="184"/>
      <c r="G32" s="184"/>
      <c r="H32" s="214"/>
      <c r="I32" s="184"/>
      <c r="J32" s="184"/>
      <c r="K32" s="184"/>
      <c r="L32" s="179" t="str">
        <f>IF(I32&gt;=F32,"Cumpre","Non Cumpre")</f>
        <v>Cumpre</v>
      </c>
      <c r="M32" s="179" t="str">
        <f>IF(J32&lt;=G32,"Cumpre","Non Cumpre")</f>
        <v>Cumpre</v>
      </c>
      <c r="N32" s="179" t="str">
        <f>IF(K32&gt;=H32,"Cumpre","Non Cumpre")</f>
        <v>Cumpre</v>
      </c>
      <c r="BJ32" s="179" t="str">
        <f>IF(B32="","",IF(#REF!="","",IF(#REF!&gt;0.25,"Revisar","Ok")))</f>
        <v/>
      </c>
      <c r="BK32" s="179" t="str">
        <f>IF(B32="","",IF(#REF!="","",IF(#REF!&gt;8760,"Incoherente",IF(#REF!&gt;5000,"Revisar","Ok"))))</f>
        <v/>
      </c>
      <c r="BL32" s="179" t="str">
        <f>IF(B32="","",IF(#REF!="","",IF(#REF!&gt;0.25,"Revisar","Ok")))</f>
        <v/>
      </c>
      <c r="BM32" s="179" t="str">
        <f>IF(B32="","",IF(#REF!="","",IF(#REF!&gt;8760,"Incoherente",IF(#REF!&gt;5000,"Revisar","Ok"))))</f>
        <v/>
      </c>
      <c r="BN32" s="179" t="str">
        <f>IF(B32="","",IF(#REF!=#REF!,"Ok","Revisar"))</f>
        <v/>
      </c>
      <c r="BO32" s="179" t="str">
        <f>IF(B32="","",IF(C32="","",LOOKUP(C32,Esixencias,#REF!)))</f>
        <v/>
      </c>
      <c r="BP32" s="179" t="str">
        <f>IF(B32="","",IF(I32&lt;BO32,"Revisar","Ok"))</f>
        <v/>
      </c>
      <c r="BQ32" s="179" t="str">
        <f>IF(B32="","",IF(I32&lt;F32,"Revisar","Ok"))</f>
        <v/>
      </c>
      <c r="BR32" s="179" t="str">
        <f>IF(B32="","",IF(J32&gt;G32,"Revisar","Ok"))</f>
        <v/>
      </c>
      <c r="BS32" s="179" t="str">
        <f>IF(B32="","",IF(K32&lt;H32,"Revisar","Ok"))</f>
        <v/>
      </c>
      <c r="BT32" s="179" t="str">
        <f>IF(B32="","",IF(#REF!&gt;#REF!,"Revisar","Ok"))</f>
        <v/>
      </c>
      <c r="BU32" s="179" t="str">
        <f>IF(B32="","",IF(#REF!&gt;#REF!,"Revisar","Ok"))</f>
        <v/>
      </c>
      <c r="BV32" s="179" t="str">
        <f>IF(B32="","",IF(#REF!="","",IF(#REF!="Cumpre","Ok",IF(#REF!="Non Cumpre","Non","Revisar"))))</f>
        <v/>
      </c>
      <c r="BW32" s="179" t="str">
        <f>IF(B32="","",IF(#REF!="","",IF(#REF!="Cumpre","Ok",IF(#REF!="Non Cumpre","Non","Revisar"))))</f>
        <v/>
      </c>
      <c r="BX32" s="179" t="str">
        <f>IF(B32="","",IF(#REF!="","",IF(#REF!="Cumpre","Ok",IF(#REF!="Non Cumpre","Non","Revisar"))))</f>
        <v/>
      </c>
      <c r="CU32" s="26"/>
      <c r="CV32" s="26"/>
      <c r="CW32" s="26"/>
      <c r="CX32" s="26"/>
      <c r="CY32" s="26"/>
      <c r="CZ32" s="26"/>
      <c r="DA32" s="26"/>
      <c r="DB32" s="26"/>
      <c r="DC32" s="26"/>
      <c r="DD32" s="26"/>
      <c r="DE32" s="26"/>
      <c r="DF32" s="26"/>
      <c r="DG32" s="26"/>
      <c r="DH32" s="26"/>
      <c r="DI32" s="26"/>
    </row>
    <row r="33" spans="1:113" x14ac:dyDescent="0.2">
      <c r="A33" s="215"/>
      <c r="B33" s="181"/>
      <c r="C33" s="183"/>
      <c r="D33" s="216"/>
      <c r="E33" s="216"/>
      <c r="F33" s="184"/>
      <c r="G33" s="184"/>
      <c r="H33" s="214"/>
      <c r="I33" s="184"/>
      <c r="J33" s="184"/>
      <c r="K33" s="184"/>
      <c r="L33" s="179"/>
      <c r="M33" s="179"/>
      <c r="N33" s="179"/>
      <c r="BJ33" s="179"/>
      <c r="BK33" s="179"/>
      <c r="BL33" s="179"/>
      <c r="BM33" s="179"/>
      <c r="BN33" s="179"/>
      <c r="BO33" s="179"/>
      <c r="BP33" s="179"/>
      <c r="BQ33" s="179"/>
      <c r="BR33" s="179"/>
      <c r="BS33" s="179"/>
      <c r="BT33" s="179"/>
      <c r="BU33" s="179"/>
      <c r="BV33" s="179"/>
      <c r="BW33" s="179"/>
      <c r="BX33" s="179"/>
    </row>
    <row r="34" spans="1:113" x14ac:dyDescent="0.2">
      <c r="A34" s="215"/>
      <c r="B34" s="181"/>
      <c r="C34" s="183"/>
      <c r="D34" s="216"/>
      <c r="E34" s="216"/>
      <c r="F34" s="184"/>
      <c r="G34" s="184"/>
      <c r="H34" s="214"/>
      <c r="I34" s="184"/>
      <c r="J34" s="184"/>
      <c r="K34" s="184"/>
      <c r="L34" s="179"/>
      <c r="M34" s="179"/>
      <c r="N34" s="179"/>
      <c r="BJ34" s="179"/>
      <c r="BK34" s="179"/>
      <c r="BL34" s="179"/>
      <c r="BM34" s="179"/>
      <c r="BN34" s="179"/>
      <c r="BO34" s="179"/>
      <c r="BP34" s="179"/>
      <c r="BQ34" s="179"/>
      <c r="BR34" s="179"/>
      <c r="BS34" s="179"/>
      <c r="BT34" s="179"/>
      <c r="BU34" s="179"/>
      <c r="BV34" s="179"/>
      <c r="BW34" s="179"/>
      <c r="BX34" s="179"/>
    </row>
    <row r="35" spans="1:113" x14ac:dyDescent="0.2">
      <c r="A35" s="215"/>
      <c r="B35" s="181"/>
      <c r="C35" s="183"/>
      <c r="D35" s="216"/>
      <c r="E35" s="216"/>
      <c r="F35" s="184"/>
      <c r="G35" s="184"/>
      <c r="H35" s="214"/>
      <c r="I35" s="184"/>
      <c r="J35" s="184"/>
      <c r="K35" s="184"/>
      <c r="L35" s="179"/>
      <c r="M35" s="179"/>
      <c r="N35" s="179"/>
      <c r="BJ35" s="179"/>
      <c r="BK35" s="179"/>
      <c r="BL35" s="179"/>
      <c r="BM35" s="179"/>
      <c r="BN35" s="179"/>
      <c r="BO35" s="179"/>
      <c r="BP35" s="179"/>
      <c r="BQ35" s="179"/>
      <c r="BR35" s="179"/>
      <c r="BS35" s="179"/>
      <c r="BT35" s="179"/>
      <c r="BU35" s="179"/>
      <c r="BV35" s="179"/>
      <c r="BW35" s="179"/>
      <c r="BX35" s="179"/>
    </row>
    <row r="36" spans="1:113" s="25" customFormat="1" x14ac:dyDescent="0.2">
      <c r="A36" s="215">
        <v>8</v>
      </c>
      <c r="B36" s="181" t="str">
        <f>IF('ILU INICIAL'!B37="","",'ILU INICIAL'!B37)</f>
        <v/>
      </c>
      <c r="C36" s="183"/>
      <c r="D36" s="216"/>
      <c r="E36" s="216"/>
      <c r="F36" s="184"/>
      <c r="G36" s="184"/>
      <c r="H36" s="214"/>
      <c r="I36" s="184"/>
      <c r="J36" s="184"/>
      <c r="K36" s="184"/>
      <c r="L36" s="179" t="str">
        <f>IF(I36&gt;=F36,"Cumpre","Non Cumpre")</f>
        <v>Cumpre</v>
      </c>
      <c r="M36" s="179" t="str">
        <f>IF(J36&lt;=G36,"Cumpre","Non Cumpre")</f>
        <v>Cumpre</v>
      </c>
      <c r="N36" s="179" t="str">
        <f>IF(K36&gt;=H36,"Cumpre","Non Cumpre")</f>
        <v>Cumpre</v>
      </c>
      <c r="BJ36" s="179" t="str">
        <f>IF(B36="","",IF(#REF!="","",IF(#REF!&gt;0.25,"Revisar","Ok")))</f>
        <v/>
      </c>
      <c r="BK36" s="179" t="str">
        <f>IF(B36="","",IF(#REF!="","",IF(#REF!&gt;8760,"Incoherente",IF(#REF!&gt;5000,"Revisar","Ok"))))</f>
        <v/>
      </c>
      <c r="BL36" s="179" t="str">
        <f>IF(B36="","",IF(#REF!="","",IF(#REF!&gt;0.25,"Revisar","Ok")))</f>
        <v/>
      </c>
      <c r="BM36" s="179" t="str">
        <f>IF(B36="","",IF(#REF!="","",IF(#REF!&gt;8760,"Incoherente",IF(#REF!&gt;5000,"Revisar","Ok"))))</f>
        <v/>
      </c>
      <c r="BN36" s="179" t="str">
        <f>IF(B36="","",IF(#REF!=#REF!,"Ok","Revisar"))</f>
        <v/>
      </c>
      <c r="BO36" s="179" t="str">
        <f>IF(B36="","",IF(C36="","",LOOKUP(C36,Esixencias,#REF!)))</f>
        <v/>
      </c>
      <c r="BP36" s="179" t="str">
        <f>IF(B36="","",IF(I36&lt;BO36,"Revisar","Ok"))</f>
        <v/>
      </c>
      <c r="BQ36" s="179" t="str">
        <f>IF(B36="","",IF(I36&lt;F36,"Revisar","Ok"))</f>
        <v/>
      </c>
      <c r="BR36" s="179" t="str">
        <f>IF(B36="","",IF(J36&gt;G36,"Revisar","Ok"))</f>
        <v/>
      </c>
      <c r="BS36" s="179" t="str">
        <f>IF(B36="","",IF(K36&lt;H36,"Revisar","Ok"))</f>
        <v/>
      </c>
      <c r="BT36" s="179" t="str">
        <f>IF(B36="","",IF(#REF!&gt;#REF!,"Revisar","Ok"))</f>
        <v/>
      </c>
      <c r="BU36" s="179" t="str">
        <f>IF(B36="","",IF(#REF!&gt;#REF!,"Revisar","Ok"))</f>
        <v/>
      </c>
      <c r="BV36" s="179" t="str">
        <f>IF(B36="","",IF(#REF!="","",IF(#REF!="Cumpre","Ok",IF(#REF!="Non Cumpre","Non","Revisar"))))</f>
        <v/>
      </c>
      <c r="BW36" s="179" t="str">
        <f>IF(B36="","",IF(#REF!="","",IF(#REF!="Cumpre","Ok",IF(#REF!="Non Cumpre","Non","Revisar"))))</f>
        <v/>
      </c>
      <c r="BX36" s="179" t="str">
        <f>IF(B36="","",IF(#REF!="","",IF(#REF!="Cumpre","Ok",IF(#REF!="Non Cumpre","Non","Revisar"))))</f>
        <v/>
      </c>
      <c r="CU36" s="26"/>
      <c r="CV36" s="26"/>
      <c r="CW36" s="26"/>
      <c r="CX36" s="26"/>
      <c r="CY36" s="26"/>
      <c r="CZ36" s="26"/>
      <c r="DA36" s="26"/>
      <c r="DB36" s="26"/>
      <c r="DC36" s="26"/>
      <c r="DD36" s="26"/>
      <c r="DE36" s="26"/>
      <c r="DF36" s="26"/>
      <c r="DG36" s="26"/>
      <c r="DH36" s="26"/>
      <c r="DI36" s="26"/>
    </row>
    <row r="37" spans="1:113" x14ac:dyDescent="0.2">
      <c r="A37" s="215"/>
      <c r="B37" s="181"/>
      <c r="C37" s="183"/>
      <c r="D37" s="216"/>
      <c r="E37" s="216"/>
      <c r="F37" s="184"/>
      <c r="G37" s="184"/>
      <c r="H37" s="214"/>
      <c r="I37" s="184"/>
      <c r="J37" s="184"/>
      <c r="K37" s="184"/>
      <c r="L37" s="179"/>
      <c r="M37" s="179"/>
      <c r="N37" s="179"/>
      <c r="BJ37" s="179"/>
      <c r="BK37" s="179"/>
      <c r="BL37" s="179"/>
      <c r="BM37" s="179"/>
      <c r="BN37" s="179"/>
      <c r="BO37" s="179"/>
      <c r="BP37" s="179"/>
      <c r="BQ37" s="179"/>
      <c r="BR37" s="179"/>
      <c r="BS37" s="179"/>
      <c r="BT37" s="179"/>
      <c r="BU37" s="179"/>
      <c r="BV37" s="179"/>
      <c r="BW37" s="179"/>
      <c r="BX37" s="179"/>
    </row>
    <row r="38" spans="1:113" x14ac:dyDescent="0.2">
      <c r="A38" s="215"/>
      <c r="B38" s="181"/>
      <c r="C38" s="183"/>
      <c r="D38" s="216"/>
      <c r="E38" s="216"/>
      <c r="F38" s="184"/>
      <c r="G38" s="184"/>
      <c r="H38" s="214"/>
      <c r="I38" s="184"/>
      <c r="J38" s="184"/>
      <c r="K38" s="184"/>
      <c r="L38" s="179"/>
      <c r="M38" s="179"/>
      <c r="N38" s="179"/>
      <c r="BJ38" s="179"/>
      <c r="BK38" s="179"/>
      <c r="BL38" s="179"/>
      <c r="BM38" s="179"/>
      <c r="BN38" s="179"/>
      <c r="BO38" s="179"/>
      <c r="BP38" s="179"/>
      <c r="BQ38" s="179"/>
      <c r="BR38" s="179"/>
      <c r="BS38" s="179"/>
      <c r="BT38" s="179"/>
      <c r="BU38" s="179"/>
      <c r="BV38" s="179"/>
      <c r="BW38" s="179"/>
      <c r="BX38" s="179"/>
    </row>
    <row r="39" spans="1:113" x14ac:dyDescent="0.2">
      <c r="A39" s="215"/>
      <c r="B39" s="181"/>
      <c r="C39" s="183"/>
      <c r="D39" s="216"/>
      <c r="E39" s="216"/>
      <c r="F39" s="184"/>
      <c r="G39" s="184"/>
      <c r="H39" s="214"/>
      <c r="I39" s="184"/>
      <c r="J39" s="184"/>
      <c r="K39" s="184"/>
      <c r="L39" s="179"/>
      <c r="M39" s="179"/>
      <c r="N39" s="179"/>
      <c r="BJ39" s="179"/>
      <c r="BK39" s="179"/>
      <c r="BL39" s="179"/>
      <c r="BM39" s="179"/>
      <c r="BN39" s="179"/>
      <c r="BO39" s="179"/>
      <c r="BP39" s="179"/>
      <c r="BQ39" s="179"/>
      <c r="BR39" s="179"/>
      <c r="BS39" s="179"/>
      <c r="BT39" s="179"/>
      <c r="BU39" s="179"/>
      <c r="BV39" s="179"/>
      <c r="BW39" s="179"/>
      <c r="BX39" s="179"/>
    </row>
    <row r="40" spans="1:113" s="25" customFormat="1" x14ac:dyDescent="0.2">
      <c r="A40" s="215">
        <v>9</v>
      </c>
      <c r="B40" s="181" t="str">
        <f>IF('ILU INICIAL'!B41="","",'ILU INICIAL'!B41)</f>
        <v/>
      </c>
      <c r="C40" s="183"/>
      <c r="D40" s="216"/>
      <c r="E40" s="216"/>
      <c r="F40" s="184"/>
      <c r="G40" s="184"/>
      <c r="H40" s="214"/>
      <c r="I40" s="184"/>
      <c r="J40" s="184"/>
      <c r="K40" s="184"/>
      <c r="L40" s="179" t="str">
        <f>IF(I40&gt;=F40,"Cumpre","Non Cumpre")</f>
        <v>Cumpre</v>
      </c>
      <c r="M40" s="179" t="str">
        <f>IF(J40&lt;=G40,"Cumpre","Non Cumpre")</f>
        <v>Cumpre</v>
      </c>
      <c r="N40" s="179" t="str">
        <f>IF(K40&gt;=H40,"Cumpre","Non Cumpre")</f>
        <v>Cumpre</v>
      </c>
      <c r="BJ40" s="179" t="str">
        <f>IF(B40="","",IF(#REF!="","",IF(#REF!&gt;0.25,"Revisar","Ok")))</f>
        <v/>
      </c>
      <c r="BK40" s="179" t="str">
        <f>IF(B40="","",IF(#REF!="","",IF(#REF!&gt;8760,"Incoherente",IF(#REF!&gt;5000,"Revisar","Ok"))))</f>
        <v/>
      </c>
      <c r="BL40" s="179" t="str">
        <f>IF(B40="","",IF(#REF!="","",IF(#REF!&gt;0.25,"Revisar","Ok")))</f>
        <v/>
      </c>
      <c r="BM40" s="179" t="str">
        <f>IF(B40="","",IF(#REF!="","",IF(#REF!&gt;8760,"Incoherente",IF(#REF!&gt;5000,"Revisar","Ok"))))</f>
        <v/>
      </c>
      <c r="BN40" s="179" t="str">
        <f>IF(B40="","",IF(#REF!=#REF!,"Ok","Revisar"))</f>
        <v/>
      </c>
      <c r="BO40" s="179" t="str">
        <f>IF(B40="","",IF(C40="","",LOOKUP(C40,Esixencias,#REF!)))</f>
        <v/>
      </c>
      <c r="BP40" s="179" t="str">
        <f>IF(B40="","",IF(I40&lt;BO40,"Revisar","Ok"))</f>
        <v/>
      </c>
      <c r="BQ40" s="179" t="str">
        <f>IF(B40="","",IF(I40&lt;F40,"Revisar","Ok"))</f>
        <v/>
      </c>
      <c r="BR40" s="179" t="str">
        <f>IF(B40="","",IF(J40&gt;G40,"Revisar","Ok"))</f>
        <v/>
      </c>
      <c r="BS40" s="179" t="str">
        <f>IF(B40="","",IF(K40&lt;H40,"Revisar","Ok"))</f>
        <v/>
      </c>
      <c r="BT40" s="179" t="str">
        <f>IF(B40="","",IF(#REF!&gt;#REF!,"Revisar","Ok"))</f>
        <v/>
      </c>
      <c r="BU40" s="179" t="str">
        <f>IF(B40="","",IF(#REF!&gt;#REF!,"Revisar","Ok"))</f>
        <v/>
      </c>
      <c r="BV40" s="179" t="str">
        <f>IF(B40="","",IF(#REF!="","",IF(#REF!="Cumpre","Ok",IF(#REF!="Non Cumpre","Non","Revisar"))))</f>
        <v/>
      </c>
      <c r="BW40" s="179" t="str">
        <f>IF(B40="","",IF(#REF!="","",IF(#REF!="Cumpre","Ok",IF(#REF!="Non Cumpre","Non","Revisar"))))</f>
        <v/>
      </c>
      <c r="BX40" s="179" t="str">
        <f>IF(B40="","",IF(#REF!="","",IF(#REF!="Cumpre","Ok",IF(#REF!="Non Cumpre","Non","Revisar"))))</f>
        <v/>
      </c>
      <c r="CU40" s="26"/>
      <c r="CV40" s="26"/>
      <c r="CW40" s="26"/>
      <c r="CX40" s="26"/>
      <c r="CY40" s="26"/>
      <c r="CZ40" s="26"/>
      <c r="DA40" s="26"/>
      <c r="DB40" s="26"/>
      <c r="DC40" s="26"/>
      <c r="DD40" s="26"/>
      <c r="DE40" s="26"/>
      <c r="DF40" s="26"/>
      <c r="DG40" s="26"/>
      <c r="DH40" s="26"/>
      <c r="DI40" s="26"/>
    </row>
    <row r="41" spans="1:113" x14ac:dyDescent="0.2">
      <c r="A41" s="215"/>
      <c r="B41" s="181"/>
      <c r="C41" s="183"/>
      <c r="D41" s="216"/>
      <c r="E41" s="216"/>
      <c r="F41" s="184"/>
      <c r="G41" s="184"/>
      <c r="H41" s="214"/>
      <c r="I41" s="184"/>
      <c r="J41" s="184"/>
      <c r="K41" s="184"/>
      <c r="L41" s="179"/>
      <c r="M41" s="179"/>
      <c r="N41" s="179"/>
      <c r="BJ41" s="179"/>
      <c r="BK41" s="179"/>
      <c r="BL41" s="179"/>
      <c r="BM41" s="179"/>
      <c r="BN41" s="179"/>
      <c r="BO41" s="179"/>
      <c r="BP41" s="179"/>
      <c r="BQ41" s="179"/>
      <c r="BR41" s="179"/>
      <c r="BS41" s="179"/>
      <c r="BT41" s="179"/>
      <c r="BU41" s="179"/>
      <c r="BV41" s="179"/>
      <c r="BW41" s="179"/>
      <c r="BX41" s="179"/>
    </row>
    <row r="42" spans="1:113" x14ac:dyDescent="0.2">
      <c r="A42" s="215"/>
      <c r="B42" s="181"/>
      <c r="C42" s="183"/>
      <c r="D42" s="216"/>
      <c r="E42" s="216"/>
      <c r="F42" s="184"/>
      <c r="G42" s="184"/>
      <c r="H42" s="214"/>
      <c r="I42" s="184"/>
      <c r="J42" s="184"/>
      <c r="K42" s="184"/>
      <c r="L42" s="179"/>
      <c r="M42" s="179"/>
      <c r="N42" s="179"/>
      <c r="BJ42" s="179"/>
      <c r="BK42" s="179"/>
      <c r="BL42" s="179"/>
      <c r="BM42" s="179"/>
      <c r="BN42" s="179"/>
      <c r="BO42" s="179"/>
      <c r="BP42" s="179"/>
      <c r="BQ42" s="179"/>
      <c r="BR42" s="179"/>
      <c r="BS42" s="179"/>
      <c r="BT42" s="179"/>
      <c r="BU42" s="179"/>
      <c r="BV42" s="179"/>
      <c r="BW42" s="179"/>
      <c r="BX42" s="179"/>
    </row>
    <row r="43" spans="1:113" x14ac:dyDescent="0.2">
      <c r="A43" s="215"/>
      <c r="B43" s="181"/>
      <c r="C43" s="183"/>
      <c r="D43" s="216"/>
      <c r="E43" s="216"/>
      <c r="F43" s="184"/>
      <c r="G43" s="184"/>
      <c r="H43" s="214"/>
      <c r="I43" s="184"/>
      <c r="J43" s="184"/>
      <c r="K43" s="184"/>
      <c r="L43" s="179"/>
      <c r="M43" s="179"/>
      <c r="N43" s="179"/>
      <c r="BJ43" s="179"/>
      <c r="BK43" s="179"/>
      <c r="BL43" s="179"/>
      <c r="BM43" s="179"/>
      <c r="BN43" s="179"/>
      <c r="BO43" s="179"/>
      <c r="BP43" s="179"/>
      <c r="BQ43" s="179"/>
      <c r="BR43" s="179"/>
      <c r="BS43" s="179"/>
      <c r="BT43" s="179"/>
      <c r="BU43" s="179"/>
      <c r="BV43" s="179"/>
      <c r="BW43" s="179"/>
      <c r="BX43" s="179"/>
    </row>
    <row r="44" spans="1:113" s="25" customFormat="1" x14ac:dyDescent="0.2">
      <c r="A44" s="215">
        <v>10</v>
      </c>
      <c r="B44" s="181" t="str">
        <f>IF('ILU INICIAL'!B45="","",'ILU INICIAL'!B45)</f>
        <v/>
      </c>
      <c r="C44" s="183"/>
      <c r="D44" s="216"/>
      <c r="E44" s="216"/>
      <c r="F44" s="184"/>
      <c r="G44" s="184"/>
      <c r="H44" s="214"/>
      <c r="I44" s="184"/>
      <c r="J44" s="184"/>
      <c r="K44" s="184"/>
      <c r="L44" s="179" t="str">
        <f>IF(I44&gt;=F44,"Cumpre","Non Cumpre")</f>
        <v>Cumpre</v>
      </c>
      <c r="M44" s="179" t="str">
        <f>IF(J44&lt;=G44,"Cumpre","Non Cumpre")</f>
        <v>Cumpre</v>
      </c>
      <c r="N44" s="179" t="str">
        <f>IF(K44&gt;=H44,"Cumpre","Non Cumpre")</f>
        <v>Cumpre</v>
      </c>
      <c r="BJ44" s="179" t="str">
        <f>IF(B44="","",IF(#REF!="","",IF(#REF!&gt;0.25,"Revisar","Ok")))</f>
        <v/>
      </c>
      <c r="BK44" s="179" t="str">
        <f>IF(B44="","",IF(#REF!="","",IF(#REF!&gt;8760,"Incoherente",IF(#REF!&gt;5000,"Revisar","Ok"))))</f>
        <v/>
      </c>
      <c r="BL44" s="179" t="str">
        <f>IF(B44="","",IF(#REF!="","",IF(#REF!&gt;0.25,"Revisar","Ok")))</f>
        <v/>
      </c>
      <c r="BM44" s="179" t="str">
        <f>IF(B44="","",IF(#REF!="","",IF(#REF!&gt;8760,"Incoherente",IF(#REF!&gt;5000,"Revisar","Ok"))))</f>
        <v/>
      </c>
      <c r="BN44" s="179" t="str">
        <f>IF(B44="","",IF(#REF!=#REF!,"Ok","Revisar"))</f>
        <v/>
      </c>
      <c r="BO44" s="179" t="str">
        <f>IF(B44="","",IF(C44="","",LOOKUP(C44,Esixencias,#REF!)))</f>
        <v/>
      </c>
      <c r="BP44" s="179" t="str">
        <f>IF(B44="","",IF(I44&lt;BO44,"Revisar","Ok"))</f>
        <v/>
      </c>
      <c r="BQ44" s="179" t="str">
        <f>IF(B44="","",IF(I44&lt;F44,"Revisar","Ok"))</f>
        <v/>
      </c>
      <c r="BR44" s="179" t="str">
        <f>IF(B44="","",IF(J44&gt;G44,"Revisar","Ok"))</f>
        <v/>
      </c>
      <c r="BS44" s="179" t="str">
        <f>IF(B44="","",IF(K44&lt;H44,"Revisar","Ok"))</f>
        <v/>
      </c>
      <c r="BT44" s="179" t="str">
        <f>IF(B44="","",IF(#REF!&gt;#REF!,"Revisar","Ok"))</f>
        <v/>
      </c>
      <c r="BU44" s="179" t="str">
        <f>IF(B44="","",IF(#REF!&gt;#REF!,"Revisar","Ok"))</f>
        <v/>
      </c>
      <c r="BV44" s="179" t="str">
        <f>IF(B44="","",IF(#REF!="","",IF(#REF!="Cumpre","Ok",IF(#REF!="Non Cumpre","Non","Revisar"))))</f>
        <v/>
      </c>
      <c r="BW44" s="179" t="str">
        <f>IF(B44="","",IF(#REF!="","",IF(#REF!="Cumpre","Ok",IF(#REF!="Non Cumpre","Non","Revisar"))))</f>
        <v/>
      </c>
      <c r="BX44" s="179" t="str">
        <f>IF(B44="","",IF(#REF!="","",IF(#REF!="Cumpre","Ok",IF(#REF!="Non Cumpre","Non","Revisar"))))</f>
        <v/>
      </c>
      <c r="CU44" s="26"/>
      <c r="CV44" s="26"/>
      <c r="CW44" s="26"/>
      <c r="CX44" s="26"/>
      <c r="CY44" s="26"/>
      <c r="CZ44" s="26"/>
      <c r="DA44" s="26"/>
      <c r="DB44" s="26"/>
      <c r="DC44" s="26"/>
      <c r="DD44" s="26"/>
      <c r="DE44" s="26"/>
      <c r="DF44" s="26"/>
      <c r="DG44" s="26"/>
      <c r="DH44" s="26"/>
      <c r="DI44" s="26"/>
    </row>
    <row r="45" spans="1:113" x14ac:dyDescent="0.2">
      <c r="A45" s="215"/>
      <c r="B45" s="181"/>
      <c r="C45" s="183"/>
      <c r="D45" s="216"/>
      <c r="E45" s="216"/>
      <c r="F45" s="184"/>
      <c r="G45" s="184"/>
      <c r="H45" s="214"/>
      <c r="I45" s="184"/>
      <c r="J45" s="184"/>
      <c r="K45" s="184"/>
      <c r="L45" s="179"/>
      <c r="M45" s="179"/>
      <c r="N45" s="179"/>
      <c r="BJ45" s="179"/>
      <c r="BK45" s="179"/>
      <c r="BL45" s="179"/>
      <c r="BM45" s="179"/>
      <c r="BN45" s="179"/>
      <c r="BO45" s="179"/>
      <c r="BP45" s="179"/>
      <c r="BQ45" s="179"/>
      <c r="BR45" s="179"/>
      <c r="BS45" s="179"/>
      <c r="BT45" s="179"/>
      <c r="BU45" s="179"/>
      <c r="BV45" s="179"/>
      <c r="BW45" s="179"/>
      <c r="BX45" s="179"/>
    </row>
    <row r="46" spans="1:113" x14ac:dyDescent="0.2">
      <c r="A46" s="215"/>
      <c r="B46" s="181"/>
      <c r="C46" s="183"/>
      <c r="D46" s="216"/>
      <c r="E46" s="216"/>
      <c r="F46" s="184"/>
      <c r="G46" s="184"/>
      <c r="H46" s="214"/>
      <c r="I46" s="184"/>
      <c r="J46" s="184"/>
      <c r="K46" s="184"/>
      <c r="L46" s="179"/>
      <c r="M46" s="179"/>
      <c r="N46" s="179"/>
      <c r="BJ46" s="179"/>
      <c r="BK46" s="179"/>
      <c r="BL46" s="179"/>
      <c r="BM46" s="179"/>
      <c r="BN46" s="179"/>
      <c r="BO46" s="179"/>
      <c r="BP46" s="179"/>
      <c r="BQ46" s="179"/>
      <c r="BR46" s="179"/>
      <c r="BS46" s="179"/>
      <c r="BT46" s="179"/>
      <c r="BU46" s="179"/>
      <c r="BV46" s="179"/>
      <c r="BW46" s="179"/>
      <c r="BX46" s="179"/>
    </row>
    <row r="47" spans="1:113" x14ac:dyDescent="0.2">
      <c r="A47" s="215"/>
      <c r="B47" s="181"/>
      <c r="C47" s="183"/>
      <c r="D47" s="216"/>
      <c r="E47" s="216"/>
      <c r="F47" s="184"/>
      <c r="G47" s="184"/>
      <c r="H47" s="214"/>
      <c r="I47" s="184"/>
      <c r="J47" s="184"/>
      <c r="K47" s="184"/>
      <c r="L47" s="179"/>
      <c r="M47" s="179"/>
      <c r="N47" s="179"/>
      <c r="BJ47" s="179"/>
      <c r="BK47" s="179"/>
      <c r="BL47" s="179"/>
      <c r="BM47" s="179"/>
      <c r="BN47" s="179"/>
      <c r="BO47" s="179"/>
      <c r="BP47" s="179"/>
      <c r="BQ47" s="179"/>
      <c r="BR47" s="179"/>
      <c r="BS47" s="179"/>
      <c r="BT47" s="179"/>
      <c r="BU47" s="179"/>
      <c r="BV47" s="179"/>
      <c r="BW47" s="179"/>
      <c r="BX47" s="179"/>
    </row>
    <row r="48" spans="1:113" s="25" customFormat="1" x14ac:dyDescent="0.2">
      <c r="A48" s="215">
        <v>11</v>
      </c>
      <c r="B48" s="181" t="str">
        <f>IF('ILU INICIAL'!B49="","",'ILU INICIAL'!B49)</f>
        <v/>
      </c>
      <c r="C48" s="183"/>
      <c r="D48" s="216"/>
      <c r="E48" s="216"/>
      <c r="F48" s="184"/>
      <c r="G48" s="184"/>
      <c r="H48" s="214"/>
      <c r="I48" s="184"/>
      <c r="J48" s="184"/>
      <c r="K48" s="184"/>
      <c r="L48" s="179" t="str">
        <f>IF(I48&gt;=F48,"Cumpre","Non Cumpre")</f>
        <v>Cumpre</v>
      </c>
      <c r="M48" s="179" t="str">
        <f>IF(J48&lt;=G48,"Cumpre","Non Cumpre")</f>
        <v>Cumpre</v>
      </c>
      <c r="N48" s="179" t="str">
        <f>IF(K48&gt;=H48,"Cumpre","Non Cumpre")</f>
        <v>Cumpre</v>
      </c>
      <c r="BJ48" s="179" t="str">
        <f>IF(B48="","",IF(#REF!="","",IF(#REF!&gt;0.25,"Revisar","Ok")))</f>
        <v/>
      </c>
      <c r="BK48" s="179" t="str">
        <f>IF(B48="","",IF(#REF!="","",IF(#REF!&gt;8760,"Incoherente",IF(#REF!&gt;5000,"Revisar","Ok"))))</f>
        <v/>
      </c>
      <c r="BL48" s="179" t="str">
        <f>IF(B48="","",IF(#REF!="","",IF(#REF!&gt;0.25,"Revisar","Ok")))</f>
        <v/>
      </c>
      <c r="BM48" s="179" t="str">
        <f>IF(B48="","",IF(#REF!="","",IF(#REF!&gt;8760,"Incoherente",IF(#REF!&gt;5000,"Revisar","Ok"))))</f>
        <v/>
      </c>
      <c r="BN48" s="179" t="str">
        <f>IF(B48="","",IF(#REF!=#REF!,"Ok","Revisar"))</f>
        <v/>
      </c>
      <c r="BO48" s="179" t="str">
        <f>IF(B48="","",IF(C48="","",LOOKUP(C48,Esixencias,#REF!)))</f>
        <v/>
      </c>
      <c r="BP48" s="179" t="str">
        <f>IF(B48="","",IF(I48&lt;BO48,"Revisar","Ok"))</f>
        <v/>
      </c>
      <c r="BQ48" s="179" t="str">
        <f>IF(B48="","",IF(I48&lt;F48,"Revisar","Ok"))</f>
        <v/>
      </c>
      <c r="BR48" s="179" t="str">
        <f>IF(B48="","",IF(J48&gt;G48,"Revisar","Ok"))</f>
        <v/>
      </c>
      <c r="BS48" s="179" t="str">
        <f>IF(B48="","",IF(K48&lt;H48,"Revisar","Ok"))</f>
        <v/>
      </c>
      <c r="BT48" s="179" t="str">
        <f>IF(B48="","",IF(#REF!&gt;#REF!,"Revisar","Ok"))</f>
        <v/>
      </c>
      <c r="BU48" s="179" t="str">
        <f>IF(B48="","",IF(#REF!&gt;#REF!,"Revisar","Ok"))</f>
        <v/>
      </c>
      <c r="BV48" s="179" t="str">
        <f>IF(B48="","",IF(#REF!="","",IF(#REF!="Cumpre","Ok",IF(#REF!="Non Cumpre","Non","Revisar"))))</f>
        <v/>
      </c>
      <c r="BW48" s="179" t="str">
        <f>IF(B48="","",IF(#REF!="","",IF(#REF!="Cumpre","Ok",IF(#REF!="Non Cumpre","Non","Revisar"))))</f>
        <v/>
      </c>
      <c r="BX48" s="179" t="str">
        <f>IF(B48="","",IF(#REF!="","",IF(#REF!="Cumpre","Ok",IF(#REF!="Non Cumpre","Non","Revisar"))))</f>
        <v/>
      </c>
      <c r="CU48" s="26"/>
      <c r="CV48" s="26"/>
      <c r="CW48" s="26"/>
      <c r="CX48" s="26"/>
      <c r="CY48" s="26"/>
      <c r="CZ48" s="26"/>
      <c r="DA48" s="26"/>
      <c r="DB48" s="26"/>
      <c r="DC48" s="26"/>
      <c r="DD48" s="26"/>
      <c r="DE48" s="26"/>
      <c r="DF48" s="26"/>
      <c r="DG48" s="26"/>
      <c r="DH48" s="26"/>
      <c r="DI48" s="26"/>
    </row>
    <row r="49" spans="1:113" x14ac:dyDescent="0.2">
      <c r="A49" s="215"/>
      <c r="B49" s="181"/>
      <c r="C49" s="183"/>
      <c r="D49" s="216"/>
      <c r="E49" s="216"/>
      <c r="F49" s="184"/>
      <c r="G49" s="184"/>
      <c r="H49" s="214"/>
      <c r="I49" s="184"/>
      <c r="J49" s="184"/>
      <c r="K49" s="184"/>
      <c r="L49" s="179"/>
      <c r="M49" s="179"/>
      <c r="N49" s="179"/>
      <c r="BJ49" s="179"/>
      <c r="BK49" s="179"/>
      <c r="BL49" s="179"/>
      <c r="BM49" s="179"/>
      <c r="BN49" s="179"/>
      <c r="BO49" s="179"/>
      <c r="BP49" s="179"/>
      <c r="BQ49" s="179"/>
      <c r="BR49" s="179"/>
      <c r="BS49" s="179"/>
      <c r="BT49" s="179"/>
      <c r="BU49" s="179"/>
      <c r="BV49" s="179"/>
      <c r="BW49" s="179"/>
      <c r="BX49" s="179"/>
    </row>
    <row r="50" spans="1:113" x14ac:dyDescent="0.2">
      <c r="A50" s="215"/>
      <c r="B50" s="181"/>
      <c r="C50" s="183"/>
      <c r="D50" s="216"/>
      <c r="E50" s="216"/>
      <c r="F50" s="184"/>
      <c r="G50" s="184"/>
      <c r="H50" s="214"/>
      <c r="I50" s="184"/>
      <c r="J50" s="184"/>
      <c r="K50" s="184"/>
      <c r="L50" s="179"/>
      <c r="M50" s="179"/>
      <c r="N50" s="179"/>
      <c r="BJ50" s="179"/>
      <c r="BK50" s="179"/>
      <c r="BL50" s="179"/>
      <c r="BM50" s="179"/>
      <c r="BN50" s="179"/>
      <c r="BO50" s="179"/>
      <c r="BP50" s="179"/>
      <c r="BQ50" s="179"/>
      <c r="BR50" s="179"/>
      <c r="BS50" s="179"/>
      <c r="BT50" s="179"/>
      <c r="BU50" s="179"/>
      <c r="BV50" s="179"/>
      <c r="BW50" s="179"/>
      <c r="BX50" s="179"/>
    </row>
    <row r="51" spans="1:113" x14ac:dyDescent="0.2">
      <c r="A51" s="215"/>
      <c r="B51" s="181"/>
      <c r="C51" s="183"/>
      <c r="D51" s="216"/>
      <c r="E51" s="216"/>
      <c r="F51" s="184"/>
      <c r="G51" s="184"/>
      <c r="H51" s="214"/>
      <c r="I51" s="184"/>
      <c r="J51" s="184"/>
      <c r="K51" s="184"/>
      <c r="L51" s="179"/>
      <c r="M51" s="179"/>
      <c r="N51" s="179"/>
      <c r="BJ51" s="179"/>
      <c r="BK51" s="179"/>
      <c r="BL51" s="179"/>
      <c r="BM51" s="179"/>
      <c r="BN51" s="179"/>
      <c r="BO51" s="179"/>
      <c r="BP51" s="179"/>
      <c r="BQ51" s="179"/>
      <c r="BR51" s="179"/>
      <c r="BS51" s="179"/>
      <c r="BT51" s="179"/>
      <c r="BU51" s="179"/>
      <c r="BV51" s="179"/>
      <c r="BW51" s="179"/>
      <c r="BX51" s="179"/>
    </row>
    <row r="52" spans="1:113" s="25" customFormat="1" x14ac:dyDescent="0.2">
      <c r="A52" s="215">
        <v>12</v>
      </c>
      <c r="B52" s="181" t="str">
        <f>IF('ILU INICIAL'!B53="","",'ILU INICIAL'!B53)</f>
        <v/>
      </c>
      <c r="C52" s="183"/>
      <c r="D52" s="216"/>
      <c r="E52" s="216"/>
      <c r="F52" s="184"/>
      <c r="G52" s="184"/>
      <c r="H52" s="214"/>
      <c r="I52" s="184"/>
      <c r="J52" s="184"/>
      <c r="K52" s="184"/>
      <c r="L52" s="179" t="str">
        <f>IF(I52&gt;=F52,"Cumpre","Non Cumpre")</f>
        <v>Cumpre</v>
      </c>
      <c r="M52" s="179" t="str">
        <f>IF(J52&lt;=G52,"Cumpre","Non Cumpre")</f>
        <v>Cumpre</v>
      </c>
      <c r="N52" s="179" t="str">
        <f>IF(K52&gt;=H52,"Cumpre","Non Cumpre")</f>
        <v>Cumpre</v>
      </c>
      <c r="BJ52" s="179" t="str">
        <f>IF(B52="","",IF(#REF!="","",IF(#REF!&gt;0.25,"Revisar","Ok")))</f>
        <v/>
      </c>
      <c r="BK52" s="179" t="str">
        <f>IF(B52="","",IF(#REF!="","",IF(#REF!&gt;8760,"Incoherente",IF(#REF!&gt;5000,"Revisar","Ok"))))</f>
        <v/>
      </c>
      <c r="BL52" s="179" t="str">
        <f>IF(B52="","",IF(#REF!="","",IF(#REF!&gt;0.25,"Revisar","Ok")))</f>
        <v/>
      </c>
      <c r="BM52" s="179" t="str">
        <f>IF(B52="","",IF(#REF!="","",IF(#REF!&gt;8760,"Incoherente",IF(#REF!&gt;5000,"Revisar","Ok"))))</f>
        <v/>
      </c>
      <c r="BN52" s="179" t="str">
        <f>IF(B52="","",IF(#REF!=#REF!,"Ok","Revisar"))</f>
        <v/>
      </c>
      <c r="BO52" s="179" t="str">
        <f>IF(B52="","",IF(C52="","",LOOKUP(C52,Esixencias,#REF!)))</f>
        <v/>
      </c>
      <c r="BP52" s="179" t="str">
        <f>IF(B52="","",IF(I52&lt;BO52,"Revisar","Ok"))</f>
        <v/>
      </c>
      <c r="BQ52" s="179" t="str">
        <f>IF(B52="","",IF(I52&lt;F52,"Revisar","Ok"))</f>
        <v/>
      </c>
      <c r="BR52" s="179" t="str">
        <f>IF(B52="","",IF(J52&gt;G52,"Revisar","Ok"))</f>
        <v/>
      </c>
      <c r="BS52" s="179" t="str">
        <f>IF(B52="","",IF(K52&lt;H52,"Revisar","Ok"))</f>
        <v/>
      </c>
      <c r="BT52" s="179" t="str">
        <f>IF(B52="","",IF(#REF!&gt;#REF!,"Revisar","Ok"))</f>
        <v/>
      </c>
      <c r="BU52" s="179" t="str">
        <f>IF(B52="","",IF(#REF!&gt;#REF!,"Revisar","Ok"))</f>
        <v/>
      </c>
      <c r="BV52" s="179" t="str">
        <f>IF(B52="","",IF(#REF!="","",IF(#REF!="Cumpre","Ok",IF(#REF!="Non Cumpre","Non","Revisar"))))</f>
        <v/>
      </c>
      <c r="BW52" s="179" t="str">
        <f>IF(B52="","",IF(#REF!="","",IF(#REF!="Cumpre","Ok",IF(#REF!="Non Cumpre","Non","Revisar"))))</f>
        <v/>
      </c>
      <c r="BX52" s="179" t="str">
        <f>IF(B52="","",IF(#REF!="","",IF(#REF!="Cumpre","Ok",IF(#REF!="Non Cumpre","Non","Revisar"))))</f>
        <v/>
      </c>
      <c r="CU52" s="26"/>
      <c r="CV52" s="26"/>
      <c r="CW52" s="26"/>
      <c r="CX52" s="26"/>
      <c r="CY52" s="26"/>
      <c r="CZ52" s="26"/>
      <c r="DA52" s="26"/>
      <c r="DB52" s="26"/>
      <c r="DC52" s="26"/>
      <c r="DD52" s="26"/>
      <c r="DE52" s="26"/>
      <c r="DF52" s="26"/>
      <c r="DG52" s="26"/>
      <c r="DH52" s="26"/>
      <c r="DI52" s="26"/>
    </row>
    <row r="53" spans="1:113" x14ac:dyDescent="0.2">
      <c r="A53" s="215"/>
      <c r="B53" s="181"/>
      <c r="C53" s="183"/>
      <c r="D53" s="216"/>
      <c r="E53" s="216"/>
      <c r="F53" s="184"/>
      <c r="G53" s="184"/>
      <c r="H53" s="214"/>
      <c r="I53" s="184"/>
      <c r="J53" s="184"/>
      <c r="K53" s="184"/>
      <c r="L53" s="179"/>
      <c r="M53" s="179"/>
      <c r="N53" s="179"/>
      <c r="BJ53" s="179"/>
      <c r="BK53" s="179"/>
      <c r="BL53" s="179"/>
      <c r="BM53" s="179"/>
      <c r="BN53" s="179"/>
      <c r="BO53" s="179"/>
      <c r="BP53" s="179"/>
      <c r="BQ53" s="179"/>
      <c r="BR53" s="179"/>
      <c r="BS53" s="179"/>
      <c r="BT53" s="179"/>
      <c r="BU53" s="179"/>
      <c r="BV53" s="179"/>
      <c r="BW53" s="179"/>
      <c r="BX53" s="179"/>
    </row>
    <row r="54" spans="1:113" x14ac:dyDescent="0.2">
      <c r="A54" s="215"/>
      <c r="B54" s="181"/>
      <c r="C54" s="183"/>
      <c r="D54" s="216"/>
      <c r="E54" s="216"/>
      <c r="F54" s="184"/>
      <c r="G54" s="184"/>
      <c r="H54" s="214"/>
      <c r="I54" s="184"/>
      <c r="J54" s="184"/>
      <c r="K54" s="184"/>
      <c r="L54" s="179"/>
      <c r="M54" s="179"/>
      <c r="N54" s="179"/>
      <c r="BJ54" s="179"/>
      <c r="BK54" s="179"/>
      <c r="BL54" s="179"/>
      <c r="BM54" s="179"/>
      <c r="BN54" s="179"/>
      <c r="BO54" s="179"/>
      <c r="BP54" s="179"/>
      <c r="BQ54" s="179"/>
      <c r="BR54" s="179"/>
      <c r="BS54" s="179"/>
      <c r="BT54" s="179"/>
      <c r="BU54" s="179"/>
      <c r="BV54" s="179"/>
      <c r="BW54" s="179"/>
      <c r="BX54" s="179"/>
    </row>
    <row r="55" spans="1:113" x14ac:dyDescent="0.2">
      <c r="A55" s="215"/>
      <c r="B55" s="181"/>
      <c r="C55" s="183"/>
      <c r="D55" s="216"/>
      <c r="E55" s="216"/>
      <c r="F55" s="184"/>
      <c r="G55" s="184"/>
      <c r="H55" s="214"/>
      <c r="I55" s="184"/>
      <c r="J55" s="184"/>
      <c r="K55" s="184"/>
      <c r="L55" s="179"/>
      <c r="M55" s="179"/>
      <c r="N55" s="179"/>
      <c r="BJ55" s="179"/>
      <c r="BK55" s="179"/>
      <c r="BL55" s="179"/>
      <c r="BM55" s="179"/>
      <c r="BN55" s="179"/>
      <c r="BO55" s="179"/>
      <c r="BP55" s="179"/>
      <c r="BQ55" s="179"/>
      <c r="BR55" s="179"/>
      <c r="BS55" s="179"/>
      <c r="BT55" s="179"/>
      <c r="BU55" s="179"/>
      <c r="BV55" s="179"/>
      <c r="BW55" s="179"/>
      <c r="BX55" s="179"/>
    </row>
    <row r="56" spans="1:113" s="25" customFormat="1" x14ac:dyDescent="0.2">
      <c r="A56" s="215">
        <v>13</v>
      </c>
      <c r="B56" s="181" t="str">
        <f>IF('ILU INICIAL'!B57="","",'ILU INICIAL'!B57)</f>
        <v/>
      </c>
      <c r="C56" s="183"/>
      <c r="D56" s="216"/>
      <c r="E56" s="216"/>
      <c r="F56" s="184"/>
      <c r="G56" s="184"/>
      <c r="H56" s="214"/>
      <c r="I56" s="184"/>
      <c r="J56" s="184"/>
      <c r="K56" s="184"/>
      <c r="L56" s="179" t="str">
        <f>IF(I56&gt;=F56,"Cumpre","Non Cumpre")</f>
        <v>Cumpre</v>
      </c>
      <c r="M56" s="179" t="str">
        <f>IF(J56&lt;=G56,"Cumpre","Non Cumpre")</f>
        <v>Cumpre</v>
      </c>
      <c r="N56" s="179" t="str">
        <f>IF(K56&gt;=H56,"Cumpre","Non Cumpre")</f>
        <v>Cumpre</v>
      </c>
      <c r="BJ56" s="179" t="str">
        <f>IF(B56="","",IF(#REF!="","",IF(#REF!&gt;0.25,"Revisar","Ok")))</f>
        <v/>
      </c>
      <c r="BK56" s="179" t="str">
        <f>IF(B56="","",IF(#REF!="","",IF(#REF!&gt;8760,"Incoherente",IF(#REF!&gt;5000,"Revisar","Ok"))))</f>
        <v/>
      </c>
      <c r="BL56" s="179" t="str">
        <f>IF(B56="","",IF(#REF!="","",IF(#REF!&gt;0.25,"Revisar","Ok")))</f>
        <v/>
      </c>
      <c r="BM56" s="179" t="str">
        <f>IF(B56="","",IF(#REF!="","",IF(#REF!&gt;8760,"Incoherente",IF(#REF!&gt;5000,"Revisar","Ok"))))</f>
        <v/>
      </c>
      <c r="BN56" s="179" t="str">
        <f>IF(B56="","",IF(#REF!=#REF!,"Ok","Revisar"))</f>
        <v/>
      </c>
      <c r="BO56" s="179" t="str">
        <f>IF(B56="","",IF(C56="","",LOOKUP(C56,Esixencias,#REF!)))</f>
        <v/>
      </c>
      <c r="BP56" s="179" t="str">
        <f>IF(B56="","",IF(I56&lt;BO56,"Revisar","Ok"))</f>
        <v/>
      </c>
      <c r="BQ56" s="179" t="str">
        <f>IF(B56="","",IF(I56&lt;F56,"Revisar","Ok"))</f>
        <v/>
      </c>
      <c r="BR56" s="179" t="str">
        <f>IF(B56="","",IF(J56&gt;G56,"Revisar","Ok"))</f>
        <v/>
      </c>
      <c r="BS56" s="179" t="str">
        <f>IF(B56="","",IF(K56&lt;H56,"Revisar","Ok"))</f>
        <v/>
      </c>
      <c r="BT56" s="179" t="str">
        <f>IF(B56="","",IF(#REF!&gt;#REF!,"Revisar","Ok"))</f>
        <v/>
      </c>
      <c r="BU56" s="179" t="str">
        <f>IF(B56="","",IF(#REF!&gt;#REF!,"Revisar","Ok"))</f>
        <v/>
      </c>
      <c r="BV56" s="179" t="str">
        <f>IF(B56="","",IF(#REF!="","",IF(#REF!="Cumpre","Ok",IF(#REF!="Non Cumpre","Non","Revisar"))))</f>
        <v/>
      </c>
      <c r="BW56" s="179" t="str">
        <f>IF(B56="","",IF(#REF!="","",IF(#REF!="Cumpre","Ok",IF(#REF!="Non Cumpre","Non","Revisar"))))</f>
        <v/>
      </c>
      <c r="BX56" s="179" t="str">
        <f>IF(B56="","",IF(#REF!="","",IF(#REF!="Cumpre","Ok",IF(#REF!="Non Cumpre","Non","Revisar"))))</f>
        <v/>
      </c>
      <c r="CU56" s="26"/>
      <c r="CV56" s="26"/>
      <c r="CW56" s="26"/>
      <c r="CX56" s="26"/>
      <c r="CY56" s="26"/>
      <c r="CZ56" s="26"/>
      <c r="DA56" s="26"/>
      <c r="DB56" s="26"/>
      <c r="DC56" s="26"/>
      <c r="DD56" s="26"/>
      <c r="DE56" s="26"/>
      <c r="DF56" s="26"/>
      <c r="DG56" s="26"/>
      <c r="DH56" s="26"/>
      <c r="DI56" s="26"/>
    </row>
    <row r="57" spans="1:113" x14ac:dyDescent="0.2">
      <c r="A57" s="215"/>
      <c r="B57" s="181"/>
      <c r="C57" s="183"/>
      <c r="D57" s="216"/>
      <c r="E57" s="216"/>
      <c r="F57" s="184"/>
      <c r="G57" s="184"/>
      <c r="H57" s="214"/>
      <c r="I57" s="184"/>
      <c r="J57" s="184"/>
      <c r="K57" s="184"/>
      <c r="L57" s="179"/>
      <c r="M57" s="179"/>
      <c r="N57" s="179"/>
      <c r="BJ57" s="179"/>
      <c r="BK57" s="179"/>
      <c r="BL57" s="179"/>
      <c r="BM57" s="179"/>
      <c r="BN57" s="179"/>
      <c r="BO57" s="179"/>
      <c r="BP57" s="179"/>
      <c r="BQ57" s="179"/>
      <c r="BR57" s="179"/>
      <c r="BS57" s="179"/>
      <c r="BT57" s="179"/>
      <c r="BU57" s="179"/>
      <c r="BV57" s="179"/>
      <c r="BW57" s="179"/>
      <c r="BX57" s="179"/>
    </row>
    <row r="58" spans="1:113" x14ac:dyDescent="0.2">
      <c r="A58" s="215"/>
      <c r="B58" s="181"/>
      <c r="C58" s="183"/>
      <c r="D58" s="216"/>
      <c r="E58" s="216"/>
      <c r="F58" s="184"/>
      <c r="G58" s="184"/>
      <c r="H58" s="214"/>
      <c r="I58" s="184"/>
      <c r="J58" s="184"/>
      <c r="K58" s="184"/>
      <c r="L58" s="179"/>
      <c r="M58" s="179"/>
      <c r="N58" s="179"/>
      <c r="BJ58" s="179"/>
      <c r="BK58" s="179"/>
      <c r="BL58" s="179"/>
      <c r="BM58" s="179"/>
      <c r="BN58" s="179"/>
      <c r="BO58" s="179"/>
      <c r="BP58" s="179"/>
      <c r="BQ58" s="179"/>
      <c r="BR58" s="179"/>
      <c r="BS58" s="179"/>
      <c r="BT58" s="179"/>
      <c r="BU58" s="179"/>
      <c r="BV58" s="179"/>
      <c r="BW58" s="179"/>
      <c r="BX58" s="179"/>
    </row>
    <row r="59" spans="1:113" x14ac:dyDescent="0.2">
      <c r="A59" s="215"/>
      <c r="B59" s="181"/>
      <c r="C59" s="183"/>
      <c r="D59" s="216"/>
      <c r="E59" s="216"/>
      <c r="F59" s="184"/>
      <c r="G59" s="184"/>
      <c r="H59" s="214"/>
      <c r="I59" s="184"/>
      <c r="J59" s="184"/>
      <c r="K59" s="184"/>
      <c r="L59" s="179"/>
      <c r="M59" s="179"/>
      <c r="N59" s="179"/>
      <c r="BJ59" s="179"/>
      <c r="BK59" s="179"/>
      <c r="BL59" s="179"/>
      <c r="BM59" s="179"/>
      <c r="BN59" s="179"/>
      <c r="BO59" s="179"/>
      <c r="BP59" s="179"/>
      <c r="BQ59" s="179"/>
      <c r="BR59" s="179"/>
      <c r="BS59" s="179"/>
      <c r="BT59" s="179"/>
      <c r="BU59" s="179"/>
      <c r="BV59" s="179"/>
      <c r="BW59" s="179"/>
      <c r="BX59" s="179"/>
    </row>
    <row r="60" spans="1:113" s="25" customFormat="1" x14ac:dyDescent="0.2">
      <c r="A60" s="215">
        <v>14</v>
      </c>
      <c r="B60" s="181" t="str">
        <f>IF('ILU INICIAL'!B61="","",'ILU INICIAL'!B61)</f>
        <v/>
      </c>
      <c r="C60" s="183"/>
      <c r="D60" s="216"/>
      <c r="E60" s="216"/>
      <c r="F60" s="184"/>
      <c r="G60" s="184"/>
      <c r="H60" s="214"/>
      <c r="I60" s="184"/>
      <c r="J60" s="184"/>
      <c r="K60" s="184"/>
      <c r="L60" s="179" t="str">
        <f>IF(I60&gt;=F60,"Cumpre","Non Cumpre")</f>
        <v>Cumpre</v>
      </c>
      <c r="M60" s="179" t="str">
        <f>IF(J60&lt;=G60,"Cumpre","Non Cumpre")</f>
        <v>Cumpre</v>
      </c>
      <c r="N60" s="179" t="str">
        <f>IF(K60&gt;=H60,"Cumpre","Non Cumpre")</f>
        <v>Cumpre</v>
      </c>
      <c r="BJ60" s="179" t="str">
        <f>IF(B60="","",IF(#REF!="","",IF(#REF!&gt;0.25,"Revisar","Ok")))</f>
        <v/>
      </c>
      <c r="BK60" s="179" t="str">
        <f>IF(B60="","",IF(#REF!="","",IF(#REF!&gt;8760,"Incoherente",IF(#REF!&gt;5000,"Revisar","Ok"))))</f>
        <v/>
      </c>
      <c r="BL60" s="179" t="str">
        <f>IF(B60="","",IF(#REF!="","",IF(#REF!&gt;0.25,"Revisar","Ok")))</f>
        <v/>
      </c>
      <c r="BM60" s="179" t="str">
        <f>IF(B60="","",IF(#REF!="","",IF(#REF!&gt;8760,"Incoherente",IF(#REF!&gt;5000,"Revisar","Ok"))))</f>
        <v/>
      </c>
      <c r="BN60" s="179" t="str">
        <f>IF(B60="","",IF(#REF!=#REF!,"Ok","Revisar"))</f>
        <v/>
      </c>
      <c r="BO60" s="179" t="str">
        <f>IF(B60="","",IF(C60="","",LOOKUP(C60,Esixencias,#REF!)))</f>
        <v/>
      </c>
      <c r="BP60" s="179" t="str">
        <f>IF(B60="","",IF(I60&lt;BO60,"Revisar","Ok"))</f>
        <v/>
      </c>
      <c r="BQ60" s="179" t="str">
        <f>IF(B60="","",IF(I60&lt;F60,"Revisar","Ok"))</f>
        <v/>
      </c>
      <c r="BR60" s="179" t="str">
        <f>IF(B60="","",IF(J60&gt;G60,"Revisar","Ok"))</f>
        <v/>
      </c>
      <c r="BS60" s="179" t="str">
        <f>IF(B60="","",IF(K60&lt;H60,"Revisar","Ok"))</f>
        <v/>
      </c>
      <c r="BT60" s="179" t="str">
        <f>IF(B60="","",IF(#REF!&gt;#REF!,"Revisar","Ok"))</f>
        <v/>
      </c>
      <c r="BU60" s="179" t="str">
        <f>IF(B60="","",IF(#REF!&gt;#REF!,"Revisar","Ok"))</f>
        <v/>
      </c>
      <c r="BV60" s="179" t="str">
        <f>IF(B60="","",IF(#REF!="","",IF(#REF!="Cumpre","Ok",IF(#REF!="Non Cumpre","Non","Revisar"))))</f>
        <v/>
      </c>
      <c r="BW60" s="179" t="str">
        <f>IF(B60="","",IF(#REF!="","",IF(#REF!="Cumpre","Ok",IF(#REF!="Non Cumpre","Non","Revisar"))))</f>
        <v/>
      </c>
      <c r="BX60" s="179" t="str">
        <f>IF(B60="","",IF(#REF!="","",IF(#REF!="Cumpre","Ok",IF(#REF!="Non Cumpre","Non","Revisar"))))</f>
        <v/>
      </c>
      <c r="CU60" s="26"/>
      <c r="CV60" s="26"/>
      <c r="CW60" s="26"/>
      <c r="CX60" s="26"/>
      <c r="CY60" s="26"/>
      <c r="CZ60" s="26"/>
      <c r="DA60" s="26"/>
      <c r="DB60" s="26"/>
      <c r="DC60" s="26"/>
      <c r="DD60" s="26"/>
      <c r="DE60" s="26"/>
      <c r="DF60" s="26"/>
      <c r="DG60" s="26"/>
      <c r="DH60" s="26"/>
      <c r="DI60" s="26"/>
    </row>
    <row r="61" spans="1:113" x14ac:dyDescent="0.2">
      <c r="A61" s="215"/>
      <c r="B61" s="181"/>
      <c r="C61" s="183"/>
      <c r="D61" s="216"/>
      <c r="E61" s="216"/>
      <c r="F61" s="184"/>
      <c r="G61" s="184"/>
      <c r="H61" s="214"/>
      <c r="I61" s="184"/>
      <c r="J61" s="184"/>
      <c r="K61" s="184"/>
      <c r="L61" s="179"/>
      <c r="M61" s="179"/>
      <c r="N61" s="179"/>
      <c r="BJ61" s="179"/>
      <c r="BK61" s="179"/>
      <c r="BL61" s="179"/>
      <c r="BM61" s="179"/>
      <c r="BN61" s="179"/>
      <c r="BO61" s="179"/>
      <c r="BP61" s="179"/>
      <c r="BQ61" s="179"/>
      <c r="BR61" s="179"/>
      <c r="BS61" s="179"/>
      <c r="BT61" s="179"/>
      <c r="BU61" s="179"/>
      <c r="BV61" s="179"/>
      <c r="BW61" s="179"/>
      <c r="BX61" s="179"/>
    </row>
    <row r="62" spans="1:113" x14ac:dyDescent="0.2">
      <c r="A62" s="215"/>
      <c r="B62" s="181"/>
      <c r="C62" s="183"/>
      <c r="D62" s="216"/>
      <c r="E62" s="216"/>
      <c r="F62" s="184"/>
      <c r="G62" s="184"/>
      <c r="H62" s="214"/>
      <c r="I62" s="184"/>
      <c r="J62" s="184"/>
      <c r="K62" s="184"/>
      <c r="L62" s="179"/>
      <c r="M62" s="179"/>
      <c r="N62" s="179"/>
      <c r="BJ62" s="179"/>
      <c r="BK62" s="179"/>
      <c r="BL62" s="179"/>
      <c r="BM62" s="179"/>
      <c r="BN62" s="179"/>
      <c r="BO62" s="179"/>
      <c r="BP62" s="179"/>
      <c r="BQ62" s="179"/>
      <c r="BR62" s="179"/>
      <c r="BS62" s="179"/>
      <c r="BT62" s="179"/>
      <c r="BU62" s="179"/>
      <c r="BV62" s="179"/>
      <c r="BW62" s="179"/>
      <c r="BX62" s="179"/>
    </row>
    <row r="63" spans="1:113" x14ac:dyDescent="0.2">
      <c r="A63" s="215"/>
      <c r="B63" s="181"/>
      <c r="C63" s="183"/>
      <c r="D63" s="216"/>
      <c r="E63" s="216"/>
      <c r="F63" s="184"/>
      <c r="G63" s="184"/>
      <c r="H63" s="214"/>
      <c r="I63" s="184"/>
      <c r="J63" s="184"/>
      <c r="K63" s="184"/>
      <c r="L63" s="179"/>
      <c r="M63" s="179"/>
      <c r="N63" s="179"/>
      <c r="BJ63" s="179"/>
      <c r="BK63" s="179"/>
      <c r="BL63" s="179"/>
      <c r="BM63" s="179"/>
      <c r="BN63" s="179"/>
      <c r="BO63" s="179"/>
      <c r="BP63" s="179"/>
      <c r="BQ63" s="179"/>
      <c r="BR63" s="179"/>
      <c r="BS63" s="179"/>
      <c r="BT63" s="179"/>
      <c r="BU63" s="179"/>
      <c r="BV63" s="179"/>
      <c r="BW63" s="179"/>
      <c r="BX63" s="179"/>
    </row>
    <row r="64" spans="1:113" s="25" customFormat="1" x14ac:dyDescent="0.2">
      <c r="A64" s="215">
        <v>15</v>
      </c>
      <c r="B64" s="181" t="str">
        <f>IF('ILU INICIAL'!B65="","",'ILU INICIAL'!B65)</f>
        <v/>
      </c>
      <c r="C64" s="183"/>
      <c r="D64" s="216"/>
      <c r="E64" s="216"/>
      <c r="F64" s="184"/>
      <c r="G64" s="184"/>
      <c r="H64" s="214"/>
      <c r="I64" s="184"/>
      <c r="J64" s="184"/>
      <c r="K64" s="184"/>
      <c r="L64" s="179" t="str">
        <f>IF(I64&gt;=F64,"Cumpre","Non Cumpre")</f>
        <v>Cumpre</v>
      </c>
      <c r="M64" s="179" t="str">
        <f>IF(J64&lt;=G64,"Cumpre","Non Cumpre")</f>
        <v>Cumpre</v>
      </c>
      <c r="N64" s="179" t="str">
        <f>IF(K64&gt;=H64,"Cumpre","Non Cumpre")</f>
        <v>Cumpre</v>
      </c>
      <c r="BJ64" s="179" t="str">
        <f>IF(B64="","",IF(#REF!="","",IF(#REF!&gt;0.25,"Revisar","Ok")))</f>
        <v/>
      </c>
      <c r="BK64" s="179" t="str">
        <f>IF(B64="","",IF(#REF!="","",IF(#REF!&gt;8760,"Incoherente",IF(#REF!&gt;5000,"Revisar","Ok"))))</f>
        <v/>
      </c>
      <c r="BL64" s="179" t="str">
        <f>IF(B64="","",IF(#REF!="","",IF(#REF!&gt;0.25,"Revisar","Ok")))</f>
        <v/>
      </c>
      <c r="BM64" s="179" t="str">
        <f>IF(B64="","",IF(#REF!="","",IF(#REF!&gt;8760,"Incoherente",IF(#REF!&gt;5000,"Revisar","Ok"))))</f>
        <v/>
      </c>
      <c r="BN64" s="179" t="str">
        <f>IF(B64="","",IF(#REF!=#REF!,"Ok","Revisar"))</f>
        <v/>
      </c>
      <c r="BO64" s="179" t="str">
        <f>IF(B64="","",IF(C64="","",LOOKUP(C64,Esixencias,#REF!)))</f>
        <v/>
      </c>
      <c r="BP64" s="179" t="str">
        <f>IF(B64="","",IF(I64&lt;BO64,"Revisar","Ok"))</f>
        <v/>
      </c>
      <c r="BQ64" s="179" t="str">
        <f>IF(B64="","",IF(I64&lt;F64,"Revisar","Ok"))</f>
        <v/>
      </c>
      <c r="BR64" s="179" t="str">
        <f>IF(B64="","",IF(J64&gt;G64,"Revisar","Ok"))</f>
        <v/>
      </c>
      <c r="BS64" s="179" t="str">
        <f>IF(B64="","",IF(K64&lt;H64,"Revisar","Ok"))</f>
        <v/>
      </c>
      <c r="BT64" s="179" t="str">
        <f>IF(B64="","",IF(#REF!&gt;#REF!,"Revisar","Ok"))</f>
        <v/>
      </c>
      <c r="BU64" s="179" t="str">
        <f>IF(B64="","",IF(#REF!&gt;#REF!,"Revisar","Ok"))</f>
        <v/>
      </c>
      <c r="BV64" s="179" t="str">
        <f>IF(B64="","",IF(#REF!="","",IF(#REF!="Cumpre","Ok",IF(#REF!="Non Cumpre","Non","Revisar"))))</f>
        <v/>
      </c>
      <c r="BW64" s="179" t="str">
        <f>IF(B64="","",IF(#REF!="","",IF(#REF!="Cumpre","Ok",IF(#REF!="Non Cumpre","Non","Revisar"))))</f>
        <v/>
      </c>
      <c r="BX64" s="179" t="str">
        <f>IF(B64="","",IF(#REF!="","",IF(#REF!="Cumpre","Ok",IF(#REF!="Non Cumpre","Non","Revisar"))))</f>
        <v/>
      </c>
      <c r="CU64" s="26"/>
      <c r="CV64" s="26"/>
      <c r="CW64" s="26"/>
      <c r="CX64" s="26"/>
      <c r="CY64" s="26"/>
      <c r="CZ64" s="26"/>
      <c r="DA64" s="26"/>
      <c r="DB64" s="26"/>
      <c r="DC64" s="26"/>
      <c r="DD64" s="26"/>
      <c r="DE64" s="26"/>
      <c r="DF64" s="26"/>
      <c r="DG64" s="26"/>
      <c r="DH64" s="26"/>
      <c r="DI64" s="26"/>
    </row>
    <row r="65" spans="1:113" x14ac:dyDescent="0.2">
      <c r="A65" s="215"/>
      <c r="B65" s="181"/>
      <c r="C65" s="183"/>
      <c r="D65" s="216"/>
      <c r="E65" s="216"/>
      <c r="F65" s="184"/>
      <c r="G65" s="184"/>
      <c r="H65" s="214"/>
      <c r="I65" s="184"/>
      <c r="J65" s="184"/>
      <c r="K65" s="184"/>
      <c r="L65" s="179"/>
      <c r="M65" s="179"/>
      <c r="N65" s="179"/>
      <c r="BJ65" s="179"/>
      <c r="BK65" s="179"/>
      <c r="BL65" s="179"/>
      <c r="BM65" s="179"/>
      <c r="BN65" s="179"/>
      <c r="BO65" s="179"/>
      <c r="BP65" s="179"/>
      <c r="BQ65" s="179"/>
      <c r="BR65" s="179"/>
      <c r="BS65" s="179"/>
      <c r="BT65" s="179"/>
      <c r="BU65" s="179"/>
      <c r="BV65" s="179"/>
      <c r="BW65" s="179"/>
      <c r="BX65" s="179"/>
    </row>
    <row r="66" spans="1:113" x14ac:dyDescent="0.2">
      <c r="A66" s="215"/>
      <c r="B66" s="181"/>
      <c r="C66" s="183"/>
      <c r="D66" s="216"/>
      <c r="E66" s="216"/>
      <c r="F66" s="184"/>
      <c r="G66" s="184"/>
      <c r="H66" s="214"/>
      <c r="I66" s="184"/>
      <c r="J66" s="184"/>
      <c r="K66" s="184"/>
      <c r="L66" s="179"/>
      <c r="M66" s="179"/>
      <c r="N66" s="179"/>
      <c r="BJ66" s="179"/>
      <c r="BK66" s="179"/>
      <c r="BL66" s="179"/>
      <c r="BM66" s="179"/>
      <c r="BN66" s="179"/>
      <c r="BO66" s="179"/>
      <c r="BP66" s="179"/>
      <c r="BQ66" s="179"/>
      <c r="BR66" s="179"/>
      <c r="BS66" s="179"/>
      <c r="BT66" s="179"/>
      <c r="BU66" s="179"/>
      <c r="BV66" s="179"/>
      <c r="BW66" s="179"/>
      <c r="BX66" s="179"/>
    </row>
    <row r="67" spans="1:113" x14ac:dyDescent="0.2">
      <c r="A67" s="215"/>
      <c r="B67" s="181"/>
      <c r="C67" s="183"/>
      <c r="D67" s="216"/>
      <c r="E67" s="216"/>
      <c r="F67" s="184"/>
      <c r="G67" s="184"/>
      <c r="H67" s="214"/>
      <c r="I67" s="184"/>
      <c r="J67" s="184"/>
      <c r="K67" s="184"/>
      <c r="L67" s="179"/>
      <c r="M67" s="179"/>
      <c r="N67" s="179"/>
      <c r="BJ67" s="179"/>
      <c r="BK67" s="179"/>
      <c r="BL67" s="179"/>
      <c r="BM67" s="179"/>
      <c r="BN67" s="179"/>
      <c r="BO67" s="179"/>
      <c r="BP67" s="179"/>
      <c r="BQ67" s="179"/>
      <c r="BR67" s="179"/>
      <c r="BS67" s="179"/>
      <c r="BT67" s="179"/>
      <c r="BU67" s="179"/>
      <c r="BV67" s="179"/>
      <c r="BW67" s="179"/>
      <c r="BX67" s="179"/>
    </row>
    <row r="68" spans="1:113" s="25" customFormat="1" x14ac:dyDescent="0.2">
      <c r="A68" s="215">
        <v>16</v>
      </c>
      <c r="B68" s="181" t="str">
        <f>IF('ILU INICIAL'!B69="","",'ILU INICIAL'!B69)</f>
        <v/>
      </c>
      <c r="C68" s="183"/>
      <c r="D68" s="216"/>
      <c r="E68" s="216"/>
      <c r="F68" s="184"/>
      <c r="G68" s="184"/>
      <c r="H68" s="214"/>
      <c r="I68" s="184"/>
      <c r="J68" s="184"/>
      <c r="K68" s="184"/>
      <c r="L68" s="179" t="str">
        <f>IF(I68&gt;=F68,"Cumpre","Non Cumpre")</f>
        <v>Cumpre</v>
      </c>
      <c r="M68" s="179" t="str">
        <f>IF(J68&lt;=G68,"Cumpre","Non Cumpre")</f>
        <v>Cumpre</v>
      </c>
      <c r="N68" s="179" t="str">
        <f>IF(K68&gt;=H68,"Cumpre","Non Cumpre")</f>
        <v>Cumpre</v>
      </c>
      <c r="BJ68" s="179" t="str">
        <f>IF(B68="","",IF(#REF!="","",IF(#REF!&gt;0.25,"Revisar","Ok")))</f>
        <v/>
      </c>
      <c r="BK68" s="179" t="str">
        <f>IF(B68="","",IF(#REF!="","",IF(#REF!&gt;8760,"Incoherente",IF(#REF!&gt;5000,"Revisar","Ok"))))</f>
        <v/>
      </c>
      <c r="BL68" s="179" t="str">
        <f>IF(B68="","",IF(#REF!="","",IF(#REF!&gt;0.25,"Revisar","Ok")))</f>
        <v/>
      </c>
      <c r="BM68" s="179" t="str">
        <f>IF(B68="","",IF(#REF!="","",IF(#REF!&gt;8760,"Incoherente",IF(#REF!&gt;5000,"Revisar","Ok"))))</f>
        <v/>
      </c>
      <c r="BN68" s="179" t="str">
        <f>IF(B68="","",IF(#REF!=#REF!,"Ok","Revisar"))</f>
        <v/>
      </c>
      <c r="BO68" s="179" t="str">
        <f>IF(B68="","",IF(C68="","",LOOKUP(C68,Esixencias,#REF!)))</f>
        <v/>
      </c>
      <c r="BP68" s="179" t="str">
        <f>IF(B68="","",IF(I68&lt;BO68,"Revisar","Ok"))</f>
        <v/>
      </c>
      <c r="BQ68" s="179" t="str">
        <f>IF(B68="","",IF(I68&lt;F68,"Revisar","Ok"))</f>
        <v/>
      </c>
      <c r="BR68" s="179" t="str">
        <f>IF(B68="","",IF(J68&gt;G68,"Revisar","Ok"))</f>
        <v/>
      </c>
      <c r="BS68" s="179" t="str">
        <f>IF(B68="","",IF(K68&lt;H68,"Revisar","Ok"))</f>
        <v/>
      </c>
      <c r="BT68" s="179" t="str">
        <f>IF(B68="","",IF(#REF!&gt;#REF!,"Revisar","Ok"))</f>
        <v/>
      </c>
      <c r="BU68" s="179" t="str">
        <f>IF(B68="","",IF(#REF!&gt;#REF!,"Revisar","Ok"))</f>
        <v/>
      </c>
      <c r="BV68" s="179" t="str">
        <f>IF(B68="","",IF(#REF!="","",IF(#REF!="Cumpre","Ok",IF(#REF!="Non Cumpre","Non","Revisar"))))</f>
        <v/>
      </c>
      <c r="BW68" s="179" t="str">
        <f>IF(B68="","",IF(#REF!="","",IF(#REF!="Cumpre","Ok",IF(#REF!="Non Cumpre","Non","Revisar"))))</f>
        <v/>
      </c>
      <c r="BX68" s="179" t="str">
        <f>IF(B68="","",IF(#REF!="","",IF(#REF!="Cumpre","Ok",IF(#REF!="Non Cumpre","Non","Revisar"))))</f>
        <v/>
      </c>
      <c r="CU68" s="26"/>
      <c r="CV68" s="26"/>
      <c r="CW68" s="26"/>
      <c r="CX68" s="26"/>
      <c r="CY68" s="26"/>
      <c r="CZ68" s="26"/>
      <c r="DA68" s="26"/>
      <c r="DB68" s="26"/>
      <c r="DC68" s="26"/>
      <c r="DD68" s="26"/>
      <c r="DE68" s="26"/>
      <c r="DF68" s="26"/>
      <c r="DG68" s="26"/>
      <c r="DH68" s="26"/>
      <c r="DI68" s="26"/>
    </row>
    <row r="69" spans="1:113" x14ac:dyDescent="0.2">
      <c r="A69" s="215"/>
      <c r="B69" s="181"/>
      <c r="C69" s="183"/>
      <c r="D69" s="216"/>
      <c r="E69" s="216"/>
      <c r="F69" s="184"/>
      <c r="G69" s="184"/>
      <c r="H69" s="214"/>
      <c r="I69" s="184"/>
      <c r="J69" s="184"/>
      <c r="K69" s="184"/>
      <c r="L69" s="179"/>
      <c r="M69" s="179"/>
      <c r="N69" s="179"/>
      <c r="BJ69" s="179"/>
      <c r="BK69" s="179"/>
      <c r="BL69" s="179"/>
      <c r="BM69" s="179"/>
      <c r="BN69" s="179"/>
      <c r="BO69" s="179"/>
      <c r="BP69" s="179"/>
      <c r="BQ69" s="179"/>
      <c r="BR69" s="179"/>
      <c r="BS69" s="179"/>
      <c r="BT69" s="179"/>
      <c r="BU69" s="179"/>
      <c r="BV69" s="179"/>
      <c r="BW69" s="179"/>
      <c r="BX69" s="179"/>
    </row>
    <row r="70" spans="1:113" x14ac:dyDescent="0.2">
      <c r="A70" s="215"/>
      <c r="B70" s="181"/>
      <c r="C70" s="183"/>
      <c r="D70" s="216"/>
      <c r="E70" s="216"/>
      <c r="F70" s="184"/>
      <c r="G70" s="184"/>
      <c r="H70" s="214"/>
      <c r="I70" s="184"/>
      <c r="J70" s="184"/>
      <c r="K70" s="184"/>
      <c r="L70" s="179"/>
      <c r="M70" s="179"/>
      <c r="N70" s="179"/>
      <c r="BJ70" s="179"/>
      <c r="BK70" s="179"/>
      <c r="BL70" s="179"/>
      <c r="BM70" s="179"/>
      <c r="BN70" s="179"/>
      <c r="BO70" s="179"/>
      <c r="BP70" s="179"/>
      <c r="BQ70" s="179"/>
      <c r="BR70" s="179"/>
      <c r="BS70" s="179"/>
      <c r="BT70" s="179"/>
      <c r="BU70" s="179"/>
      <c r="BV70" s="179"/>
      <c r="BW70" s="179"/>
      <c r="BX70" s="179"/>
    </row>
    <row r="71" spans="1:113" x14ac:dyDescent="0.2">
      <c r="A71" s="215"/>
      <c r="B71" s="181"/>
      <c r="C71" s="183"/>
      <c r="D71" s="216"/>
      <c r="E71" s="216"/>
      <c r="F71" s="184"/>
      <c r="G71" s="184"/>
      <c r="H71" s="214"/>
      <c r="I71" s="184"/>
      <c r="J71" s="184"/>
      <c r="K71" s="184"/>
      <c r="L71" s="179"/>
      <c r="M71" s="179"/>
      <c r="N71" s="179"/>
      <c r="BJ71" s="179"/>
      <c r="BK71" s="179"/>
      <c r="BL71" s="179"/>
      <c r="BM71" s="179"/>
      <c r="BN71" s="179"/>
      <c r="BO71" s="179"/>
      <c r="BP71" s="179"/>
      <c r="BQ71" s="179"/>
      <c r="BR71" s="179"/>
      <c r="BS71" s="179"/>
      <c r="BT71" s="179"/>
      <c r="BU71" s="179"/>
      <c r="BV71" s="179"/>
      <c r="BW71" s="179"/>
      <c r="BX71" s="179"/>
    </row>
    <row r="72" spans="1:113" s="25" customFormat="1" x14ac:dyDescent="0.2">
      <c r="A72" s="215">
        <v>17</v>
      </c>
      <c r="B72" s="181" t="str">
        <f>IF('ILU INICIAL'!B73="","",'ILU INICIAL'!B73)</f>
        <v/>
      </c>
      <c r="C72" s="183"/>
      <c r="D72" s="216"/>
      <c r="E72" s="216"/>
      <c r="F72" s="184"/>
      <c r="G72" s="184"/>
      <c r="H72" s="214"/>
      <c r="I72" s="184"/>
      <c r="J72" s="184"/>
      <c r="K72" s="184"/>
      <c r="L72" s="179" t="str">
        <f>IF(I72&gt;=F72,"Cumpre","Non Cumpre")</f>
        <v>Cumpre</v>
      </c>
      <c r="M72" s="179" t="str">
        <f>IF(J72&lt;=G72,"Cumpre","Non Cumpre")</f>
        <v>Cumpre</v>
      </c>
      <c r="N72" s="179" t="str">
        <f>IF(K72&gt;=H72,"Cumpre","Non Cumpre")</f>
        <v>Cumpre</v>
      </c>
      <c r="BJ72" s="179" t="str">
        <f>IF(B72="","",IF(#REF!="","",IF(#REF!&gt;0.25,"Revisar","Ok")))</f>
        <v/>
      </c>
      <c r="BK72" s="179" t="str">
        <f>IF(B72="","",IF(#REF!="","",IF(#REF!&gt;8760,"Incoherente",IF(#REF!&gt;5000,"Revisar","Ok"))))</f>
        <v/>
      </c>
      <c r="BL72" s="179" t="str">
        <f>IF(B72="","",IF(#REF!="","",IF(#REF!&gt;0.25,"Revisar","Ok")))</f>
        <v/>
      </c>
      <c r="BM72" s="179" t="str">
        <f>IF(B72="","",IF(#REF!="","",IF(#REF!&gt;8760,"Incoherente",IF(#REF!&gt;5000,"Revisar","Ok"))))</f>
        <v/>
      </c>
      <c r="BN72" s="179" t="str">
        <f>IF(B72="","",IF(#REF!=#REF!,"Ok","Revisar"))</f>
        <v/>
      </c>
      <c r="BO72" s="179" t="str">
        <f>IF(B72="","",IF(C72="","",LOOKUP(C72,Esixencias,#REF!)))</f>
        <v/>
      </c>
      <c r="BP72" s="179" t="str">
        <f>IF(B72="","",IF(I72&lt;BO72,"Revisar","Ok"))</f>
        <v/>
      </c>
      <c r="BQ72" s="179" t="str">
        <f>IF(B72="","",IF(I72&lt;F72,"Revisar","Ok"))</f>
        <v/>
      </c>
      <c r="BR72" s="179" t="str">
        <f>IF(B72="","",IF(J72&gt;G72,"Revisar","Ok"))</f>
        <v/>
      </c>
      <c r="BS72" s="179" t="str">
        <f>IF(B72="","",IF(K72&lt;H72,"Revisar","Ok"))</f>
        <v/>
      </c>
      <c r="BT72" s="179" t="str">
        <f>IF(B72="","",IF(#REF!&gt;#REF!,"Revisar","Ok"))</f>
        <v/>
      </c>
      <c r="BU72" s="179" t="str">
        <f>IF(B72="","",IF(#REF!&gt;#REF!,"Revisar","Ok"))</f>
        <v/>
      </c>
      <c r="BV72" s="179" t="str">
        <f>IF(B72="","",IF(#REF!="","",IF(#REF!="Cumpre","Ok",IF(#REF!="Non Cumpre","Non","Revisar"))))</f>
        <v/>
      </c>
      <c r="BW72" s="179" t="str">
        <f>IF(B72="","",IF(#REF!="","",IF(#REF!="Cumpre","Ok",IF(#REF!="Non Cumpre","Non","Revisar"))))</f>
        <v/>
      </c>
      <c r="BX72" s="179" t="str">
        <f>IF(B72="","",IF(#REF!="","",IF(#REF!="Cumpre","Ok",IF(#REF!="Non Cumpre","Non","Revisar"))))</f>
        <v/>
      </c>
      <c r="CU72" s="26"/>
      <c r="CV72" s="26"/>
      <c r="CW72" s="26"/>
      <c r="CX72" s="26"/>
      <c r="CY72" s="26"/>
      <c r="CZ72" s="26"/>
      <c r="DA72" s="26"/>
      <c r="DB72" s="26"/>
      <c r="DC72" s="26"/>
      <c r="DD72" s="26"/>
      <c r="DE72" s="26"/>
      <c r="DF72" s="26"/>
      <c r="DG72" s="26"/>
      <c r="DH72" s="26"/>
      <c r="DI72" s="26"/>
    </row>
    <row r="73" spans="1:113" x14ac:dyDescent="0.2">
      <c r="A73" s="215"/>
      <c r="B73" s="181"/>
      <c r="C73" s="183"/>
      <c r="D73" s="216"/>
      <c r="E73" s="216"/>
      <c r="F73" s="184"/>
      <c r="G73" s="184"/>
      <c r="H73" s="214"/>
      <c r="I73" s="184"/>
      <c r="J73" s="184"/>
      <c r="K73" s="184"/>
      <c r="L73" s="179"/>
      <c r="M73" s="179"/>
      <c r="N73" s="179"/>
      <c r="BJ73" s="179"/>
      <c r="BK73" s="179"/>
      <c r="BL73" s="179"/>
      <c r="BM73" s="179"/>
      <c r="BN73" s="179"/>
      <c r="BO73" s="179"/>
      <c r="BP73" s="179"/>
      <c r="BQ73" s="179"/>
      <c r="BR73" s="179"/>
      <c r="BS73" s="179"/>
      <c r="BT73" s="179"/>
      <c r="BU73" s="179"/>
      <c r="BV73" s="179"/>
      <c r="BW73" s="179"/>
      <c r="BX73" s="179"/>
    </row>
    <row r="74" spans="1:113" x14ac:dyDescent="0.2">
      <c r="A74" s="215"/>
      <c r="B74" s="181"/>
      <c r="C74" s="183"/>
      <c r="D74" s="216"/>
      <c r="E74" s="216"/>
      <c r="F74" s="184"/>
      <c r="G74" s="184"/>
      <c r="H74" s="214"/>
      <c r="I74" s="184"/>
      <c r="J74" s="184"/>
      <c r="K74" s="184"/>
      <c r="L74" s="179"/>
      <c r="M74" s="179"/>
      <c r="N74" s="179"/>
      <c r="BJ74" s="179"/>
      <c r="BK74" s="179"/>
      <c r="BL74" s="179"/>
      <c r="BM74" s="179"/>
      <c r="BN74" s="179"/>
      <c r="BO74" s="179"/>
      <c r="BP74" s="179"/>
      <c r="BQ74" s="179"/>
      <c r="BR74" s="179"/>
      <c r="BS74" s="179"/>
      <c r="BT74" s="179"/>
      <c r="BU74" s="179"/>
      <c r="BV74" s="179"/>
      <c r="BW74" s="179"/>
      <c r="BX74" s="179"/>
    </row>
    <row r="75" spans="1:113" x14ac:dyDescent="0.2">
      <c r="A75" s="215"/>
      <c r="B75" s="181"/>
      <c r="C75" s="183"/>
      <c r="D75" s="216"/>
      <c r="E75" s="216"/>
      <c r="F75" s="184"/>
      <c r="G75" s="184"/>
      <c r="H75" s="214"/>
      <c r="I75" s="184"/>
      <c r="J75" s="184"/>
      <c r="K75" s="184"/>
      <c r="L75" s="179"/>
      <c r="M75" s="179"/>
      <c r="N75" s="179"/>
      <c r="BJ75" s="179"/>
      <c r="BK75" s="179"/>
      <c r="BL75" s="179"/>
      <c r="BM75" s="179"/>
      <c r="BN75" s="179"/>
      <c r="BO75" s="179"/>
      <c r="BP75" s="179"/>
      <c r="BQ75" s="179"/>
      <c r="BR75" s="179"/>
      <c r="BS75" s="179"/>
      <c r="BT75" s="179"/>
      <c r="BU75" s="179"/>
      <c r="BV75" s="179"/>
      <c r="BW75" s="179"/>
      <c r="BX75" s="179"/>
    </row>
    <row r="76" spans="1:113" s="25" customFormat="1" x14ac:dyDescent="0.2">
      <c r="A76" s="215">
        <v>18</v>
      </c>
      <c r="B76" s="181" t="str">
        <f>IF('ILU INICIAL'!B77="","",'ILU INICIAL'!B77)</f>
        <v/>
      </c>
      <c r="C76" s="183"/>
      <c r="D76" s="216"/>
      <c r="E76" s="216"/>
      <c r="F76" s="184"/>
      <c r="G76" s="184"/>
      <c r="H76" s="214"/>
      <c r="I76" s="184"/>
      <c r="J76" s="184"/>
      <c r="K76" s="184"/>
      <c r="L76" s="179" t="str">
        <f>IF(I76&gt;=F76,"Cumpre","Non Cumpre")</f>
        <v>Cumpre</v>
      </c>
      <c r="M76" s="179" t="str">
        <f>IF(J76&lt;=G76,"Cumpre","Non Cumpre")</f>
        <v>Cumpre</v>
      </c>
      <c r="N76" s="179" t="str">
        <f>IF(K76&gt;=H76,"Cumpre","Non Cumpre")</f>
        <v>Cumpre</v>
      </c>
      <c r="BJ76" s="179" t="str">
        <f>IF(B76="","",IF(#REF!="","",IF(#REF!&gt;0.25,"Revisar","Ok")))</f>
        <v/>
      </c>
      <c r="BK76" s="179" t="str">
        <f>IF(B76="","",IF(#REF!="","",IF(#REF!&gt;8760,"Incoherente",IF(#REF!&gt;5000,"Revisar","Ok"))))</f>
        <v/>
      </c>
      <c r="BL76" s="179" t="str">
        <f>IF(B76="","",IF(#REF!="","",IF(#REF!&gt;0.25,"Revisar","Ok")))</f>
        <v/>
      </c>
      <c r="BM76" s="179" t="str">
        <f>IF(B76="","",IF(#REF!="","",IF(#REF!&gt;8760,"Incoherente",IF(#REF!&gt;5000,"Revisar","Ok"))))</f>
        <v/>
      </c>
      <c r="BN76" s="179" t="str">
        <f>IF(B76="","",IF(#REF!=#REF!,"Ok","Revisar"))</f>
        <v/>
      </c>
      <c r="BO76" s="179" t="str">
        <f>IF(B76="","",IF(C76="","",LOOKUP(C76,Esixencias,#REF!)))</f>
        <v/>
      </c>
      <c r="BP76" s="179" t="str">
        <f>IF(B76="","",IF(I76&lt;BO76,"Revisar","Ok"))</f>
        <v/>
      </c>
      <c r="BQ76" s="179" t="str">
        <f>IF(B76="","",IF(I76&lt;F76,"Revisar","Ok"))</f>
        <v/>
      </c>
      <c r="BR76" s="179" t="str">
        <f>IF(B76="","",IF(J76&gt;G76,"Revisar","Ok"))</f>
        <v/>
      </c>
      <c r="BS76" s="179" t="str">
        <f>IF(B76="","",IF(K76&lt;H76,"Revisar","Ok"))</f>
        <v/>
      </c>
      <c r="BT76" s="179" t="str">
        <f>IF(B76="","",IF(#REF!&gt;#REF!,"Revisar","Ok"))</f>
        <v/>
      </c>
      <c r="BU76" s="179" t="str">
        <f>IF(B76="","",IF(#REF!&gt;#REF!,"Revisar","Ok"))</f>
        <v/>
      </c>
      <c r="BV76" s="179" t="str">
        <f>IF(B76="","",IF(#REF!="","",IF(#REF!="Cumpre","Ok",IF(#REF!="Non Cumpre","Non","Revisar"))))</f>
        <v/>
      </c>
      <c r="BW76" s="179" t="str">
        <f>IF(B76="","",IF(#REF!="","",IF(#REF!="Cumpre","Ok",IF(#REF!="Non Cumpre","Non","Revisar"))))</f>
        <v/>
      </c>
      <c r="BX76" s="179" t="str">
        <f>IF(B76="","",IF(#REF!="","",IF(#REF!="Cumpre","Ok",IF(#REF!="Non Cumpre","Non","Revisar"))))</f>
        <v/>
      </c>
      <c r="CU76" s="26"/>
      <c r="CV76" s="26"/>
      <c r="CW76" s="26"/>
      <c r="CX76" s="26"/>
      <c r="CY76" s="26"/>
      <c r="CZ76" s="26"/>
      <c r="DA76" s="26"/>
      <c r="DB76" s="26"/>
      <c r="DC76" s="26"/>
      <c r="DD76" s="26"/>
      <c r="DE76" s="26"/>
      <c r="DF76" s="26"/>
      <c r="DG76" s="26"/>
      <c r="DH76" s="26"/>
      <c r="DI76" s="26"/>
    </row>
    <row r="77" spans="1:113" x14ac:dyDescent="0.2">
      <c r="A77" s="215"/>
      <c r="B77" s="181"/>
      <c r="C77" s="183"/>
      <c r="D77" s="216"/>
      <c r="E77" s="216"/>
      <c r="F77" s="184"/>
      <c r="G77" s="184"/>
      <c r="H77" s="214"/>
      <c r="I77" s="184"/>
      <c r="J77" s="184"/>
      <c r="K77" s="184"/>
      <c r="L77" s="179"/>
      <c r="M77" s="179"/>
      <c r="N77" s="179"/>
      <c r="BJ77" s="179"/>
      <c r="BK77" s="179"/>
      <c r="BL77" s="179"/>
      <c r="BM77" s="179"/>
      <c r="BN77" s="179"/>
      <c r="BO77" s="179"/>
      <c r="BP77" s="179"/>
      <c r="BQ77" s="179"/>
      <c r="BR77" s="179"/>
      <c r="BS77" s="179"/>
      <c r="BT77" s="179"/>
      <c r="BU77" s="179"/>
      <c r="BV77" s="179"/>
      <c r="BW77" s="179"/>
      <c r="BX77" s="179"/>
    </row>
    <row r="78" spans="1:113" x14ac:dyDescent="0.2">
      <c r="A78" s="215"/>
      <c r="B78" s="181"/>
      <c r="C78" s="183"/>
      <c r="D78" s="216"/>
      <c r="E78" s="216"/>
      <c r="F78" s="184"/>
      <c r="G78" s="184"/>
      <c r="H78" s="214"/>
      <c r="I78" s="184"/>
      <c r="J78" s="184"/>
      <c r="K78" s="184"/>
      <c r="L78" s="179"/>
      <c r="M78" s="179"/>
      <c r="N78" s="179"/>
      <c r="BJ78" s="179"/>
      <c r="BK78" s="179"/>
      <c r="BL78" s="179"/>
      <c r="BM78" s="179"/>
      <c r="BN78" s="179"/>
      <c r="BO78" s="179"/>
      <c r="BP78" s="179"/>
      <c r="BQ78" s="179"/>
      <c r="BR78" s="179"/>
      <c r="BS78" s="179"/>
      <c r="BT78" s="179"/>
      <c r="BU78" s="179"/>
      <c r="BV78" s="179"/>
      <c r="BW78" s="179"/>
      <c r="BX78" s="179"/>
    </row>
    <row r="79" spans="1:113" x14ac:dyDescent="0.2">
      <c r="A79" s="215"/>
      <c r="B79" s="181"/>
      <c r="C79" s="183"/>
      <c r="D79" s="216"/>
      <c r="E79" s="216"/>
      <c r="F79" s="184"/>
      <c r="G79" s="184"/>
      <c r="H79" s="214"/>
      <c r="I79" s="184"/>
      <c r="J79" s="184"/>
      <c r="K79" s="184"/>
      <c r="L79" s="179"/>
      <c r="M79" s="179"/>
      <c r="N79" s="179"/>
      <c r="BJ79" s="179"/>
      <c r="BK79" s="179"/>
      <c r="BL79" s="179"/>
      <c r="BM79" s="179"/>
      <c r="BN79" s="179"/>
      <c r="BO79" s="179"/>
      <c r="BP79" s="179"/>
      <c r="BQ79" s="179"/>
      <c r="BR79" s="179"/>
      <c r="BS79" s="179"/>
      <c r="BT79" s="179"/>
      <c r="BU79" s="179"/>
      <c r="BV79" s="179"/>
      <c r="BW79" s="179"/>
      <c r="BX79" s="179"/>
    </row>
    <row r="80" spans="1:113" s="25" customFormat="1" x14ac:dyDescent="0.2">
      <c r="A80" s="215">
        <v>19</v>
      </c>
      <c r="B80" s="181" t="str">
        <f>IF('ILU INICIAL'!B81="","",'ILU INICIAL'!B81)</f>
        <v/>
      </c>
      <c r="C80" s="183"/>
      <c r="D80" s="216"/>
      <c r="E80" s="216"/>
      <c r="F80" s="184"/>
      <c r="G80" s="184"/>
      <c r="H80" s="214"/>
      <c r="I80" s="184"/>
      <c r="J80" s="184"/>
      <c r="K80" s="184"/>
      <c r="L80" s="179" t="str">
        <f>IF(I80&gt;=F80,"Cumpre","Non Cumpre")</f>
        <v>Cumpre</v>
      </c>
      <c r="M80" s="179" t="str">
        <f>IF(J80&lt;=G80,"Cumpre","Non Cumpre")</f>
        <v>Cumpre</v>
      </c>
      <c r="N80" s="179" t="str">
        <f>IF(K80&gt;=H80,"Cumpre","Non Cumpre")</f>
        <v>Cumpre</v>
      </c>
      <c r="BJ80" s="179" t="str">
        <f>IF(B80="","",IF(#REF!="","",IF(#REF!&gt;0.25,"Revisar","Ok")))</f>
        <v/>
      </c>
      <c r="BK80" s="179" t="str">
        <f>IF(B80="","",IF(#REF!="","",IF(#REF!&gt;8760,"Incoherente",IF(#REF!&gt;5000,"Revisar","Ok"))))</f>
        <v/>
      </c>
      <c r="BL80" s="179" t="str">
        <f>IF(B80="","",IF(#REF!="","",IF(#REF!&gt;0.25,"Revisar","Ok")))</f>
        <v/>
      </c>
      <c r="BM80" s="179" t="str">
        <f>IF(B80="","",IF(#REF!="","",IF(#REF!&gt;8760,"Incoherente",IF(#REF!&gt;5000,"Revisar","Ok"))))</f>
        <v/>
      </c>
      <c r="BN80" s="179" t="str">
        <f>IF(B80="","",IF(#REF!=#REF!,"Ok","Revisar"))</f>
        <v/>
      </c>
      <c r="BO80" s="179" t="str">
        <f>IF(B80="","",IF(C80="","",LOOKUP(C80,Esixencias,#REF!)))</f>
        <v/>
      </c>
      <c r="BP80" s="179" t="str">
        <f>IF(B80="","",IF(I80&lt;BO80,"Revisar","Ok"))</f>
        <v/>
      </c>
      <c r="BQ80" s="179" t="str">
        <f>IF(B80="","",IF(I80&lt;F80,"Revisar","Ok"))</f>
        <v/>
      </c>
      <c r="BR80" s="179" t="str">
        <f>IF(B80="","",IF(J80&gt;G80,"Revisar","Ok"))</f>
        <v/>
      </c>
      <c r="BS80" s="179" t="str">
        <f>IF(B80="","",IF(K80&lt;H80,"Revisar","Ok"))</f>
        <v/>
      </c>
      <c r="BT80" s="179" t="str">
        <f>IF(B80="","",IF(#REF!&gt;#REF!,"Revisar","Ok"))</f>
        <v/>
      </c>
      <c r="BU80" s="179" t="str">
        <f>IF(B80="","",IF(#REF!&gt;#REF!,"Revisar","Ok"))</f>
        <v/>
      </c>
      <c r="BV80" s="179" t="str">
        <f>IF(B80="","",IF(#REF!="","",IF(#REF!="Cumpre","Ok",IF(#REF!="Non Cumpre","Non","Revisar"))))</f>
        <v/>
      </c>
      <c r="BW80" s="179" t="str">
        <f>IF(B80="","",IF(#REF!="","",IF(#REF!="Cumpre","Ok",IF(#REF!="Non Cumpre","Non","Revisar"))))</f>
        <v/>
      </c>
      <c r="BX80" s="179" t="str">
        <f>IF(B80="","",IF(#REF!="","",IF(#REF!="Cumpre","Ok",IF(#REF!="Non Cumpre","Non","Revisar"))))</f>
        <v/>
      </c>
      <c r="CU80" s="26"/>
      <c r="CV80" s="26"/>
      <c r="CW80" s="26"/>
      <c r="CX80" s="26"/>
      <c r="CY80" s="26"/>
      <c r="CZ80" s="26"/>
      <c r="DA80" s="26"/>
      <c r="DB80" s="26"/>
      <c r="DC80" s="26"/>
      <c r="DD80" s="26"/>
      <c r="DE80" s="26"/>
      <c r="DF80" s="26"/>
      <c r="DG80" s="26"/>
      <c r="DH80" s="26"/>
      <c r="DI80" s="26"/>
    </row>
    <row r="81" spans="1:113" x14ac:dyDescent="0.2">
      <c r="A81" s="215"/>
      <c r="B81" s="181"/>
      <c r="C81" s="183"/>
      <c r="D81" s="216"/>
      <c r="E81" s="216"/>
      <c r="F81" s="184"/>
      <c r="G81" s="184"/>
      <c r="H81" s="214"/>
      <c r="I81" s="184"/>
      <c r="J81" s="184"/>
      <c r="K81" s="184"/>
      <c r="L81" s="179"/>
      <c r="M81" s="179"/>
      <c r="N81" s="179"/>
      <c r="BJ81" s="179"/>
      <c r="BK81" s="179"/>
      <c r="BL81" s="179"/>
      <c r="BM81" s="179"/>
      <c r="BN81" s="179"/>
      <c r="BO81" s="179"/>
      <c r="BP81" s="179"/>
      <c r="BQ81" s="179"/>
      <c r="BR81" s="179"/>
      <c r="BS81" s="179"/>
      <c r="BT81" s="179"/>
      <c r="BU81" s="179"/>
      <c r="BV81" s="179"/>
      <c r="BW81" s="179"/>
      <c r="BX81" s="179"/>
    </row>
    <row r="82" spans="1:113" x14ac:dyDescent="0.2">
      <c r="A82" s="215"/>
      <c r="B82" s="181"/>
      <c r="C82" s="183"/>
      <c r="D82" s="216"/>
      <c r="E82" s="216"/>
      <c r="F82" s="184"/>
      <c r="G82" s="184"/>
      <c r="H82" s="214"/>
      <c r="I82" s="184"/>
      <c r="J82" s="184"/>
      <c r="K82" s="184"/>
      <c r="L82" s="179"/>
      <c r="M82" s="179"/>
      <c r="N82" s="179"/>
      <c r="BJ82" s="179"/>
      <c r="BK82" s="179"/>
      <c r="BL82" s="179"/>
      <c r="BM82" s="179"/>
      <c r="BN82" s="179"/>
      <c r="BO82" s="179"/>
      <c r="BP82" s="179"/>
      <c r="BQ82" s="179"/>
      <c r="BR82" s="179"/>
      <c r="BS82" s="179"/>
      <c r="BT82" s="179"/>
      <c r="BU82" s="179"/>
      <c r="BV82" s="179"/>
      <c r="BW82" s="179"/>
      <c r="BX82" s="179"/>
    </row>
    <row r="83" spans="1:113" x14ac:dyDescent="0.2">
      <c r="A83" s="215"/>
      <c r="B83" s="181"/>
      <c r="C83" s="183"/>
      <c r="D83" s="216"/>
      <c r="E83" s="216"/>
      <c r="F83" s="184"/>
      <c r="G83" s="184"/>
      <c r="H83" s="214"/>
      <c r="I83" s="184"/>
      <c r="J83" s="184"/>
      <c r="K83" s="184"/>
      <c r="L83" s="179"/>
      <c r="M83" s="179"/>
      <c r="N83" s="179"/>
      <c r="BJ83" s="179"/>
      <c r="BK83" s="179"/>
      <c r="BL83" s="179"/>
      <c r="BM83" s="179"/>
      <c r="BN83" s="179"/>
      <c r="BO83" s="179"/>
      <c r="BP83" s="179"/>
      <c r="BQ83" s="179"/>
      <c r="BR83" s="179"/>
      <c r="BS83" s="179"/>
      <c r="BT83" s="179"/>
      <c r="BU83" s="179"/>
      <c r="BV83" s="179"/>
      <c r="BW83" s="179"/>
      <c r="BX83" s="179"/>
    </row>
    <row r="84" spans="1:113" s="25" customFormat="1" x14ac:dyDescent="0.2">
      <c r="A84" s="215">
        <v>20</v>
      </c>
      <c r="B84" s="181" t="str">
        <f>IF('ILU INICIAL'!B85="","",'ILU INICIAL'!B85)</f>
        <v/>
      </c>
      <c r="C84" s="183"/>
      <c r="D84" s="216"/>
      <c r="E84" s="216"/>
      <c r="F84" s="184"/>
      <c r="G84" s="184"/>
      <c r="H84" s="214"/>
      <c r="I84" s="184"/>
      <c r="J84" s="184"/>
      <c r="K84" s="184"/>
      <c r="L84" s="179" t="str">
        <f>IF(I84&gt;=F84,"Cumpre","Non Cumpre")</f>
        <v>Cumpre</v>
      </c>
      <c r="M84" s="179" t="str">
        <f>IF(J84&lt;=G84,"Cumpre","Non Cumpre")</f>
        <v>Cumpre</v>
      </c>
      <c r="N84" s="179" t="str">
        <f>IF(K84&gt;=H84,"Cumpre","Non Cumpre")</f>
        <v>Cumpre</v>
      </c>
      <c r="BJ84" s="179" t="str">
        <f>IF(B84="","",IF(#REF!="","",IF(#REF!&gt;0.25,"Revisar","Ok")))</f>
        <v/>
      </c>
      <c r="BK84" s="179" t="str">
        <f>IF(B84="","",IF(#REF!="","",IF(#REF!&gt;8760,"Incoherente",IF(#REF!&gt;5000,"Revisar","Ok"))))</f>
        <v/>
      </c>
      <c r="BL84" s="179" t="str">
        <f>IF(B84="","",IF(#REF!="","",IF(#REF!&gt;0.25,"Revisar","Ok")))</f>
        <v/>
      </c>
      <c r="BM84" s="179" t="str">
        <f>IF(B84="","",IF(#REF!="","",IF(#REF!&gt;8760,"Incoherente",IF(#REF!&gt;5000,"Revisar","Ok"))))</f>
        <v/>
      </c>
      <c r="BN84" s="179" t="str">
        <f>IF(B84="","",IF(#REF!=#REF!,"Ok","Revisar"))</f>
        <v/>
      </c>
      <c r="BO84" s="179" t="str">
        <f>IF(B84="","",IF(C84="","",LOOKUP(C84,Esixencias,#REF!)))</f>
        <v/>
      </c>
      <c r="BP84" s="179" t="str">
        <f>IF(B84="","",IF(I84&lt;BO84,"Revisar","Ok"))</f>
        <v/>
      </c>
      <c r="BQ84" s="179" t="str">
        <f>IF(B84="","",IF(I84&lt;F84,"Revisar","Ok"))</f>
        <v/>
      </c>
      <c r="BR84" s="179" t="str">
        <f>IF(B84="","",IF(J84&gt;G84,"Revisar","Ok"))</f>
        <v/>
      </c>
      <c r="BS84" s="179" t="str">
        <f>IF(B84="","",IF(K84&lt;H84,"Revisar","Ok"))</f>
        <v/>
      </c>
      <c r="BT84" s="179" t="str">
        <f>IF(B84="","",IF(#REF!&gt;#REF!,"Revisar","Ok"))</f>
        <v/>
      </c>
      <c r="BU84" s="179" t="str">
        <f>IF(B84="","",IF(#REF!&gt;#REF!,"Revisar","Ok"))</f>
        <v/>
      </c>
      <c r="BV84" s="179" t="str">
        <f>IF(B84="","",IF(#REF!="","",IF(#REF!="Cumpre","Ok",IF(#REF!="Non Cumpre","Non","Revisar"))))</f>
        <v/>
      </c>
      <c r="BW84" s="179" t="str">
        <f>IF(B84="","",IF(#REF!="","",IF(#REF!="Cumpre","Ok",IF(#REF!="Non Cumpre","Non","Revisar"))))</f>
        <v/>
      </c>
      <c r="BX84" s="179" t="str">
        <f>IF(B84="","",IF(#REF!="","",IF(#REF!="Cumpre","Ok",IF(#REF!="Non Cumpre","Non","Revisar"))))</f>
        <v/>
      </c>
      <c r="CU84" s="26"/>
      <c r="CV84" s="26"/>
      <c r="CW84" s="26"/>
      <c r="CX84" s="26"/>
      <c r="CY84" s="26"/>
      <c r="CZ84" s="26"/>
      <c r="DA84" s="26"/>
      <c r="DB84" s="26"/>
      <c r="DC84" s="26"/>
      <c r="DD84" s="26"/>
      <c r="DE84" s="26"/>
      <c r="DF84" s="26"/>
      <c r="DG84" s="26"/>
      <c r="DH84" s="26"/>
      <c r="DI84" s="26"/>
    </row>
    <row r="85" spans="1:113" x14ac:dyDescent="0.2">
      <c r="A85" s="215"/>
      <c r="B85" s="181"/>
      <c r="C85" s="183"/>
      <c r="D85" s="216"/>
      <c r="E85" s="216"/>
      <c r="F85" s="184"/>
      <c r="G85" s="184"/>
      <c r="H85" s="214"/>
      <c r="I85" s="184"/>
      <c r="J85" s="184"/>
      <c r="K85" s="184"/>
      <c r="L85" s="179"/>
      <c r="M85" s="179"/>
      <c r="N85" s="179"/>
      <c r="BJ85" s="179"/>
      <c r="BK85" s="179"/>
      <c r="BL85" s="179"/>
      <c r="BM85" s="179"/>
      <c r="BN85" s="179"/>
      <c r="BO85" s="179"/>
      <c r="BP85" s="179"/>
      <c r="BQ85" s="179"/>
      <c r="BR85" s="179"/>
      <c r="BS85" s="179"/>
      <c r="BT85" s="179"/>
      <c r="BU85" s="179"/>
      <c r="BV85" s="179"/>
      <c r="BW85" s="179"/>
      <c r="BX85" s="179"/>
    </row>
    <row r="86" spans="1:113" x14ac:dyDescent="0.2">
      <c r="A86" s="215"/>
      <c r="B86" s="181"/>
      <c r="C86" s="183"/>
      <c r="D86" s="216"/>
      <c r="E86" s="216"/>
      <c r="F86" s="184"/>
      <c r="G86" s="184"/>
      <c r="H86" s="214"/>
      <c r="I86" s="184"/>
      <c r="J86" s="184"/>
      <c r="K86" s="184"/>
      <c r="L86" s="179"/>
      <c r="M86" s="179"/>
      <c r="N86" s="179"/>
      <c r="BJ86" s="179"/>
      <c r="BK86" s="179"/>
      <c r="BL86" s="179"/>
      <c r="BM86" s="179"/>
      <c r="BN86" s="179"/>
      <c r="BO86" s="179"/>
      <c r="BP86" s="179"/>
      <c r="BQ86" s="179"/>
      <c r="BR86" s="179"/>
      <c r="BS86" s="179"/>
      <c r="BT86" s="179"/>
      <c r="BU86" s="179"/>
      <c r="BV86" s="179"/>
      <c r="BW86" s="179"/>
      <c r="BX86" s="179"/>
    </row>
    <row r="87" spans="1:113" x14ac:dyDescent="0.2">
      <c r="A87" s="215"/>
      <c r="B87" s="181"/>
      <c r="C87" s="183"/>
      <c r="D87" s="216"/>
      <c r="E87" s="216"/>
      <c r="F87" s="184"/>
      <c r="G87" s="184"/>
      <c r="H87" s="214"/>
      <c r="I87" s="184"/>
      <c r="J87" s="184"/>
      <c r="K87" s="184"/>
      <c r="L87" s="179"/>
      <c r="M87" s="179"/>
      <c r="N87" s="179"/>
      <c r="BJ87" s="179"/>
      <c r="BK87" s="179"/>
      <c r="BL87" s="179"/>
      <c r="BM87" s="179"/>
      <c r="BN87" s="179"/>
      <c r="BO87" s="179"/>
      <c r="BP87" s="179"/>
      <c r="BQ87" s="179"/>
      <c r="BR87" s="179"/>
      <c r="BS87" s="179"/>
      <c r="BT87" s="179"/>
      <c r="BU87" s="179"/>
      <c r="BV87" s="179"/>
      <c r="BW87" s="179"/>
      <c r="BX87" s="179"/>
    </row>
    <row r="211" spans="2:113" x14ac:dyDescent="0.2">
      <c r="B211" s="2"/>
      <c r="C211" s="2"/>
      <c r="CU211" s="1"/>
      <c r="CV211" s="1"/>
      <c r="CW211" s="1"/>
      <c r="CX211" s="1"/>
      <c r="CY211" s="1"/>
      <c r="CZ211" s="1"/>
      <c r="DA211" s="1"/>
      <c r="DB211" s="1"/>
      <c r="DC211" s="1"/>
      <c r="DD211" s="1"/>
      <c r="DE211" s="1"/>
      <c r="DF211" s="1"/>
      <c r="DG211" s="1"/>
      <c r="DH211" s="1"/>
      <c r="DI211" s="1"/>
    </row>
    <row r="212" spans="2:113" x14ac:dyDescent="0.2">
      <c r="B212" s="2"/>
      <c r="C212" s="2"/>
      <c r="CU212" s="1"/>
      <c r="CV212" s="1"/>
      <c r="CW212" s="1"/>
      <c r="CX212" s="1"/>
      <c r="CY212" s="1"/>
      <c r="CZ212" s="1"/>
      <c r="DA212" s="1"/>
      <c r="DB212" s="1"/>
      <c r="DC212" s="1"/>
      <c r="DD212" s="1"/>
      <c r="DE212" s="1"/>
      <c r="DF212" s="1"/>
      <c r="DG212" s="1"/>
      <c r="DH212" s="1"/>
      <c r="DI212" s="1"/>
    </row>
    <row r="213" spans="2:113" x14ac:dyDescent="0.2">
      <c r="B213" s="2"/>
      <c r="C213" s="2"/>
      <c r="CU213" s="1"/>
      <c r="CV213" s="1"/>
      <c r="CW213" s="1"/>
      <c r="CX213" s="1"/>
      <c r="CY213" s="1"/>
      <c r="CZ213" s="1"/>
      <c r="DA213" s="1"/>
      <c r="DB213" s="1"/>
      <c r="DC213" s="1"/>
      <c r="DD213" s="1"/>
      <c r="DE213" s="1"/>
      <c r="DF213" s="1"/>
      <c r="DG213" s="1"/>
      <c r="DH213" s="1"/>
      <c r="DI213" s="1"/>
    </row>
    <row r="214" spans="2:113" x14ac:dyDescent="0.2">
      <c r="B214" s="2"/>
      <c r="C214" s="2"/>
      <c r="CU214" s="1"/>
      <c r="CV214" s="1"/>
      <c r="CW214" s="1"/>
      <c r="CX214" s="1"/>
      <c r="CY214" s="1"/>
      <c r="CZ214" s="1"/>
      <c r="DA214" s="1"/>
      <c r="DB214" s="1"/>
      <c r="DC214" s="1"/>
      <c r="DD214" s="1"/>
      <c r="DE214" s="1"/>
      <c r="DF214" s="1"/>
      <c r="DG214" s="1"/>
      <c r="DH214" s="1"/>
      <c r="DI214" s="1"/>
    </row>
    <row r="215" spans="2:113" x14ac:dyDescent="0.2">
      <c r="B215" s="2"/>
      <c r="C215" s="2"/>
      <c r="CU215" s="1"/>
      <c r="CV215" s="1"/>
      <c r="CW215" s="1"/>
      <c r="CX215" s="1"/>
      <c r="CY215" s="1"/>
      <c r="CZ215" s="1"/>
      <c r="DA215" s="1"/>
      <c r="DB215" s="1"/>
      <c r="DC215" s="1"/>
      <c r="DD215" s="1"/>
      <c r="DE215" s="1"/>
      <c r="DF215" s="1"/>
      <c r="DG215" s="1"/>
      <c r="DH215" s="1"/>
      <c r="DI215" s="1"/>
    </row>
    <row r="216" spans="2:113" x14ac:dyDescent="0.2">
      <c r="B216" s="2"/>
      <c r="C216" s="2"/>
      <c r="CU216" s="1"/>
      <c r="CV216" s="1"/>
      <c r="CW216" s="1"/>
      <c r="CX216" s="1"/>
      <c r="CY216" s="1"/>
      <c r="CZ216" s="1"/>
      <c r="DA216" s="1"/>
      <c r="DB216" s="1"/>
      <c r="DC216" s="1"/>
      <c r="DD216" s="1"/>
      <c r="DE216" s="1"/>
      <c r="DF216" s="1"/>
      <c r="DG216" s="1"/>
      <c r="DH216" s="1"/>
      <c r="DI216" s="1"/>
    </row>
    <row r="217" spans="2:113" x14ac:dyDescent="0.2">
      <c r="B217" s="2"/>
      <c r="C217" s="2"/>
      <c r="CU217" s="1"/>
      <c r="CV217" s="1"/>
      <c r="CW217" s="1"/>
      <c r="CX217" s="1"/>
      <c r="CY217" s="1"/>
      <c r="CZ217" s="1"/>
      <c r="DA217" s="1"/>
      <c r="DB217" s="1"/>
      <c r="DC217" s="1"/>
      <c r="DD217" s="1"/>
      <c r="DE217" s="1"/>
      <c r="DF217" s="1"/>
      <c r="DG217" s="1"/>
      <c r="DH217" s="1"/>
      <c r="DI217" s="1"/>
    </row>
    <row r="218" spans="2:113" x14ac:dyDescent="0.2">
      <c r="B218" s="2"/>
      <c r="C218" s="2"/>
      <c r="CU218" s="1"/>
      <c r="CV218" s="1"/>
      <c r="CW218" s="1"/>
      <c r="CX218" s="1"/>
      <c r="CY218" s="1"/>
      <c r="CZ218" s="1"/>
      <c r="DA218" s="1"/>
      <c r="DB218" s="1"/>
      <c r="DC218" s="1"/>
      <c r="DD218" s="1"/>
      <c r="DE218" s="1"/>
      <c r="DF218" s="1"/>
      <c r="DG218" s="1"/>
      <c r="DH218" s="1"/>
      <c r="DI218" s="1"/>
    </row>
    <row r="219" spans="2:113" x14ac:dyDescent="0.2">
      <c r="B219" s="2"/>
      <c r="C219" s="2"/>
      <c r="CU219" s="1"/>
      <c r="CV219" s="1"/>
      <c r="CW219" s="1"/>
      <c r="CX219" s="1"/>
      <c r="CY219" s="1"/>
      <c r="CZ219" s="1"/>
      <c r="DA219" s="1"/>
      <c r="DB219" s="1"/>
      <c r="DC219" s="1"/>
      <c r="DD219" s="1"/>
      <c r="DE219" s="1"/>
      <c r="DF219" s="1"/>
      <c r="DG219" s="1"/>
      <c r="DH219" s="1"/>
      <c r="DI219" s="1"/>
    </row>
    <row r="220" spans="2:113" x14ac:dyDescent="0.2">
      <c r="B220" s="2"/>
      <c r="C220" s="2"/>
      <c r="CU220" s="1"/>
      <c r="CV220" s="1"/>
      <c r="CW220" s="1"/>
      <c r="CX220" s="1"/>
      <c r="CY220" s="1"/>
      <c r="CZ220" s="1"/>
      <c r="DA220" s="1"/>
      <c r="DB220" s="1"/>
      <c r="DC220" s="1"/>
      <c r="DD220" s="1"/>
      <c r="DE220" s="1"/>
      <c r="DF220" s="1"/>
      <c r="DG220" s="1"/>
      <c r="DH220" s="1"/>
      <c r="DI220" s="1"/>
    </row>
    <row r="221" spans="2:113" x14ac:dyDescent="0.2">
      <c r="B221" s="2"/>
      <c r="C221" s="2"/>
      <c r="CU221" s="1"/>
      <c r="CV221" s="1"/>
      <c r="CW221" s="1"/>
      <c r="CX221" s="1"/>
      <c r="CY221" s="1"/>
      <c r="CZ221" s="1"/>
      <c r="DA221" s="1"/>
      <c r="DB221" s="1"/>
      <c r="DC221" s="1"/>
      <c r="DD221" s="1"/>
      <c r="DE221" s="1"/>
      <c r="DF221" s="1"/>
      <c r="DG221" s="1"/>
      <c r="DH221" s="1"/>
      <c r="DI221" s="1"/>
    </row>
    <row r="222" spans="2:113" x14ac:dyDescent="0.2">
      <c r="B222" s="2"/>
      <c r="C222" s="2"/>
      <c r="CU222" s="1"/>
      <c r="CV222" s="1"/>
      <c r="CW222" s="1"/>
      <c r="CX222" s="1"/>
      <c r="CY222" s="1"/>
      <c r="CZ222" s="1"/>
      <c r="DA222" s="1"/>
      <c r="DB222" s="1"/>
      <c r="DC222" s="1"/>
      <c r="DD222" s="1"/>
      <c r="DE222" s="1"/>
      <c r="DF222" s="1"/>
      <c r="DG222" s="1"/>
      <c r="DH222" s="1"/>
      <c r="DI222" s="1"/>
    </row>
    <row r="223" spans="2:113" x14ac:dyDescent="0.2">
      <c r="B223" s="2"/>
      <c r="C223" s="2"/>
      <c r="CU223" s="1"/>
      <c r="CV223" s="1"/>
      <c r="CW223" s="1"/>
      <c r="CX223" s="1"/>
      <c r="CY223" s="1"/>
      <c r="CZ223" s="1"/>
      <c r="DA223" s="1"/>
      <c r="DB223" s="1"/>
      <c r="DC223" s="1"/>
      <c r="DD223" s="1"/>
      <c r="DE223" s="1"/>
      <c r="DF223" s="1"/>
      <c r="DG223" s="1"/>
      <c r="DH223" s="1"/>
      <c r="DI223" s="1"/>
    </row>
    <row r="224" spans="2:113" x14ac:dyDescent="0.2">
      <c r="B224" s="2"/>
      <c r="C224" s="2"/>
      <c r="CU224" s="1"/>
      <c r="CV224" s="1"/>
      <c r="CW224" s="1"/>
      <c r="CX224" s="1"/>
      <c r="CY224" s="1"/>
      <c r="CZ224" s="1"/>
      <c r="DA224" s="1"/>
      <c r="DB224" s="1"/>
      <c r="DC224" s="1"/>
      <c r="DD224" s="1"/>
      <c r="DE224" s="1"/>
      <c r="DF224" s="1"/>
      <c r="DG224" s="1"/>
      <c r="DH224" s="1"/>
      <c r="DI224" s="1"/>
    </row>
    <row r="225" spans="2:113" x14ac:dyDescent="0.2">
      <c r="B225" s="2"/>
      <c r="C225" s="2"/>
      <c r="CU225" s="1"/>
      <c r="CV225" s="1"/>
      <c r="CW225" s="1"/>
      <c r="CX225" s="1"/>
      <c r="CY225" s="1"/>
      <c r="CZ225" s="1"/>
      <c r="DA225" s="1"/>
      <c r="DB225" s="1"/>
      <c r="DC225" s="1"/>
      <c r="DD225" s="1"/>
      <c r="DE225" s="1"/>
      <c r="DF225" s="1"/>
      <c r="DG225" s="1"/>
      <c r="DH225" s="1"/>
      <c r="DI225" s="1"/>
    </row>
    <row r="226" spans="2:113" x14ac:dyDescent="0.2">
      <c r="B226" s="2"/>
      <c r="C226" s="2"/>
      <c r="CU226" s="1"/>
      <c r="CV226" s="1"/>
      <c r="CW226" s="1"/>
      <c r="CX226" s="1"/>
      <c r="CY226" s="1"/>
      <c r="CZ226" s="1"/>
      <c r="DA226" s="1"/>
      <c r="DB226" s="1"/>
      <c r="DC226" s="1"/>
      <c r="DD226" s="1"/>
      <c r="DE226" s="1"/>
      <c r="DF226" s="1"/>
      <c r="DG226" s="1"/>
      <c r="DH226" s="1"/>
      <c r="DI226" s="1"/>
    </row>
    <row r="227" spans="2:113" x14ac:dyDescent="0.2">
      <c r="B227" s="2"/>
      <c r="C227" s="2"/>
      <c r="CU227" s="1"/>
      <c r="CV227" s="1"/>
      <c r="CW227" s="1"/>
      <c r="CX227" s="1"/>
      <c r="CY227" s="1"/>
      <c r="CZ227" s="1"/>
      <c r="DA227" s="1"/>
      <c r="DB227" s="1"/>
      <c r="DC227" s="1"/>
      <c r="DD227" s="1"/>
      <c r="DE227" s="1"/>
      <c r="DF227" s="1"/>
      <c r="DG227" s="1"/>
      <c r="DH227" s="1"/>
      <c r="DI227" s="1"/>
    </row>
    <row r="228" spans="2:113" x14ac:dyDescent="0.2">
      <c r="B228" s="2"/>
      <c r="C228" s="2"/>
      <c r="CU228" s="1"/>
      <c r="CV228" s="1"/>
      <c r="CW228" s="1"/>
      <c r="CX228" s="1"/>
      <c r="CY228" s="1"/>
      <c r="CZ228" s="1"/>
      <c r="DA228" s="1"/>
      <c r="DB228" s="1"/>
      <c r="DC228" s="1"/>
      <c r="DD228" s="1"/>
      <c r="DE228" s="1"/>
      <c r="DF228" s="1"/>
      <c r="DG228" s="1"/>
      <c r="DH228" s="1"/>
      <c r="DI228" s="1"/>
    </row>
    <row r="229" spans="2:113" x14ac:dyDescent="0.2">
      <c r="B229" s="2"/>
      <c r="C229" s="2"/>
      <c r="CU229" s="1"/>
      <c r="CV229" s="1"/>
      <c r="CW229" s="1"/>
      <c r="CX229" s="1"/>
      <c r="CY229" s="1"/>
      <c r="CZ229" s="1"/>
      <c r="DA229" s="1"/>
      <c r="DB229" s="1"/>
      <c r="DC229" s="1"/>
      <c r="DD229" s="1"/>
      <c r="DE229" s="1"/>
      <c r="DF229" s="1"/>
      <c r="DG229" s="1"/>
      <c r="DH229" s="1"/>
      <c r="DI229" s="1"/>
    </row>
    <row r="230" spans="2:113" x14ac:dyDescent="0.2">
      <c r="B230" s="2"/>
      <c r="C230" s="2"/>
      <c r="CU230" s="1"/>
      <c r="CV230" s="1"/>
      <c r="CW230" s="1"/>
      <c r="CX230" s="1"/>
      <c r="CY230" s="1"/>
      <c r="CZ230" s="1"/>
      <c r="DA230" s="1"/>
      <c r="DB230" s="1"/>
      <c r="DC230" s="1"/>
      <c r="DD230" s="1"/>
      <c r="DE230" s="1"/>
      <c r="DF230" s="1"/>
      <c r="DG230" s="1"/>
      <c r="DH230" s="1"/>
      <c r="DI230" s="1"/>
    </row>
    <row r="231" spans="2:113" x14ac:dyDescent="0.2">
      <c r="B231" s="2"/>
      <c r="C231" s="2"/>
      <c r="CU231" s="1"/>
      <c r="CV231" s="1"/>
      <c r="CW231" s="1"/>
      <c r="CX231" s="1"/>
      <c r="CY231" s="1"/>
      <c r="CZ231" s="1"/>
      <c r="DA231" s="1"/>
      <c r="DB231" s="1"/>
      <c r="DC231" s="1"/>
      <c r="DD231" s="1"/>
      <c r="DE231" s="1"/>
      <c r="DF231" s="1"/>
      <c r="DG231" s="1"/>
      <c r="DH231" s="1"/>
      <c r="DI231" s="1"/>
    </row>
    <row r="232" spans="2:113" x14ac:dyDescent="0.2">
      <c r="B232" s="2"/>
      <c r="C232" s="2"/>
      <c r="CU232" s="1"/>
      <c r="CV232" s="1"/>
      <c r="CW232" s="1"/>
      <c r="CX232" s="1"/>
      <c r="CY232" s="1"/>
      <c r="CZ232" s="1"/>
      <c r="DA232" s="1"/>
      <c r="DB232" s="1"/>
      <c r="DC232" s="1"/>
      <c r="DD232" s="1"/>
      <c r="DE232" s="1"/>
      <c r="DF232" s="1"/>
      <c r="DG232" s="1"/>
      <c r="DH232" s="1"/>
      <c r="DI232" s="1"/>
    </row>
    <row r="233" spans="2:113" x14ac:dyDescent="0.2">
      <c r="B233" s="2"/>
      <c r="C233" s="2"/>
      <c r="CU233" s="1"/>
      <c r="CV233" s="1"/>
      <c r="CW233" s="1"/>
      <c r="CX233" s="1"/>
      <c r="CY233" s="1"/>
      <c r="CZ233" s="1"/>
      <c r="DA233" s="1"/>
      <c r="DB233" s="1"/>
      <c r="DC233" s="1"/>
      <c r="DD233" s="1"/>
      <c r="DE233" s="1"/>
      <c r="DF233" s="1"/>
      <c r="DG233" s="1"/>
      <c r="DH233" s="1"/>
      <c r="DI233" s="1"/>
    </row>
    <row r="234" spans="2:113" x14ac:dyDescent="0.2">
      <c r="B234" s="2"/>
      <c r="C234" s="2"/>
      <c r="CU234" s="1"/>
      <c r="CV234" s="1"/>
      <c r="CW234" s="1"/>
      <c r="CX234" s="1"/>
      <c r="CY234" s="1"/>
      <c r="CZ234" s="1"/>
      <c r="DA234" s="1"/>
      <c r="DB234" s="1"/>
      <c r="DC234" s="1"/>
      <c r="DD234" s="1"/>
      <c r="DE234" s="1"/>
      <c r="DF234" s="1"/>
      <c r="DG234" s="1"/>
      <c r="DH234" s="1"/>
      <c r="DI234" s="1"/>
    </row>
    <row r="235" spans="2:113" x14ac:dyDescent="0.2">
      <c r="B235" s="2"/>
      <c r="C235" s="2"/>
      <c r="CU235" s="1"/>
      <c r="CV235" s="1"/>
      <c r="CW235" s="1"/>
      <c r="CX235" s="1"/>
      <c r="CY235" s="1"/>
      <c r="CZ235" s="1"/>
      <c r="DA235" s="1"/>
      <c r="DB235" s="1"/>
      <c r="DC235" s="1"/>
      <c r="DD235" s="1"/>
      <c r="DE235" s="1"/>
      <c r="DF235" s="1"/>
      <c r="DG235" s="1"/>
      <c r="DH235" s="1"/>
      <c r="DI235" s="1"/>
    </row>
    <row r="236" spans="2:113" x14ac:dyDescent="0.2">
      <c r="B236" s="2"/>
      <c r="C236" s="2"/>
      <c r="CU236" s="1"/>
      <c r="CV236" s="1"/>
      <c r="CW236" s="1"/>
      <c r="CX236" s="1"/>
      <c r="CY236" s="1"/>
      <c r="CZ236" s="1"/>
      <c r="DA236" s="1"/>
      <c r="DB236" s="1"/>
      <c r="DC236" s="1"/>
      <c r="DD236" s="1"/>
      <c r="DE236" s="1"/>
      <c r="DF236" s="1"/>
      <c r="DG236" s="1"/>
      <c r="DH236" s="1"/>
      <c r="DI236" s="1"/>
    </row>
    <row r="237" spans="2:113" x14ac:dyDescent="0.2">
      <c r="B237" s="2"/>
      <c r="C237" s="2"/>
      <c r="CU237" s="1"/>
      <c r="CV237" s="1"/>
      <c r="CW237" s="1"/>
      <c r="CX237" s="1"/>
      <c r="CY237" s="1"/>
      <c r="CZ237" s="1"/>
      <c r="DA237" s="1"/>
      <c r="DB237" s="1"/>
      <c r="DC237" s="1"/>
      <c r="DD237" s="1"/>
      <c r="DE237" s="1"/>
      <c r="DF237" s="1"/>
      <c r="DG237" s="1"/>
      <c r="DH237" s="1"/>
      <c r="DI237" s="1"/>
    </row>
    <row r="238" spans="2:113" x14ac:dyDescent="0.2">
      <c r="B238" s="2"/>
      <c r="C238" s="2"/>
      <c r="CU238" s="1"/>
      <c r="CV238" s="1"/>
      <c r="CW238" s="1"/>
      <c r="CX238" s="1"/>
      <c r="CY238" s="1"/>
      <c r="CZ238" s="1"/>
      <c r="DA238" s="1"/>
      <c r="DB238" s="1"/>
      <c r="DC238" s="1"/>
      <c r="DD238" s="1"/>
      <c r="DE238" s="1"/>
      <c r="DF238" s="1"/>
      <c r="DG238" s="1"/>
      <c r="DH238" s="1"/>
      <c r="DI238" s="1"/>
    </row>
    <row r="239" spans="2:113" x14ac:dyDescent="0.2">
      <c r="B239" s="2"/>
      <c r="C239" s="2"/>
      <c r="CU239" s="1"/>
      <c r="CV239" s="1"/>
      <c r="CW239" s="1"/>
      <c r="CX239" s="1"/>
      <c r="CY239" s="1"/>
      <c r="CZ239" s="1"/>
      <c r="DA239" s="1"/>
      <c r="DB239" s="1"/>
      <c r="DC239" s="1"/>
      <c r="DD239" s="1"/>
      <c r="DE239" s="1"/>
      <c r="DF239" s="1"/>
      <c r="DG239" s="1"/>
      <c r="DH239" s="1"/>
      <c r="DI239" s="1"/>
    </row>
    <row r="240" spans="2:113" x14ac:dyDescent="0.2">
      <c r="B240" s="2"/>
      <c r="C240" s="2"/>
      <c r="CU240" s="1"/>
      <c r="CV240" s="1"/>
      <c r="CW240" s="1"/>
      <c r="CX240" s="1"/>
      <c r="CY240" s="1"/>
      <c r="CZ240" s="1"/>
      <c r="DA240" s="1"/>
      <c r="DB240" s="1"/>
      <c r="DC240" s="1"/>
      <c r="DD240" s="1"/>
      <c r="DE240" s="1"/>
      <c r="DF240" s="1"/>
      <c r="DG240" s="1"/>
      <c r="DH240" s="1"/>
      <c r="DI240" s="1"/>
    </row>
    <row r="241" spans="2:113" x14ac:dyDescent="0.2">
      <c r="B241" s="2"/>
      <c r="C241" s="2"/>
      <c r="CU241" s="1"/>
      <c r="CV241" s="1"/>
      <c r="CW241" s="1"/>
      <c r="CX241" s="1"/>
      <c r="CY241" s="1"/>
      <c r="CZ241" s="1"/>
      <c r="DA241" s="1"/>
      <c r="DB241" s="1"/>
      <c r="DC241" s="1"/>
      <c r="DD241" s="1"/>
      <c r="DE241" s="1"/>
      <c r="DF241" s="1"/>
      <c r="DG241" s="1"/>
      <c r="DH241" s="1"/>
      <c r="DI241" s="1"/>
    </row>
    <row r="242" spans="2:113" x14ac:dyDescent="0.2">
      <c r="B242" s="2"/>
      <c r="C242" s="2"/>
      <c r="CU242" s="1"/>
      <c r="CV242" s="1"/>
      <c r="CW242" s="1"/>
      <c r="CX242" s="1"/>
      <c r="CY242" s="1"/>
      <c r="CZ242" s="1"/>
      <c r="DA242" s="1"/>
      <c r="DB242" s="1"/>
      <c r="DC242" s="1"/>
      <c r="DD242" s="1"/>
      <c r="DE242" s="1"/>
      <c r="DF242" s="1"/>
      <c r="DG242" s="1"/>
      <c r="DH242" s="1"/>
      <c r="DI242" s="1"/>
    </row>
    <row r="243" spans="2:113" x14ac:dyDescent="0.2">
      <c r="B243" s="2"/>
      <c r="C243" s="2"/>
      <c r="CU243" s="1"/>
      <c r="CV243" s="1"/>
      <c r="CW243" s="1"/>
      <c r="CX243" s="1"/>
      <c r="CY243" s="1"/>
      <c r="CZ243" s="1"/>
      <c r="DA243" s="1"/>
      <c r="DB243" s="1"/>
      <c r="DC243" s="1"/>
      <c r="DD243" s="1"/>
      <c r="DE243" s="1"/>
      <c r="DF243" s="1"/>
      <c r="DG243" s="1"/>
      <c r="DH243" s="1"/>
      <c r="DI243" s="1"/>
    </row>
    <row r="244" spans="2:113" x14ac:dyDescent="0.2">
      <c r="B244" s="2"/>
      <c r="C244" s="2"/>
      <c r="CU244" s="1"/>
      <c r="CV244" s="1"/>
      <c r="CW244" s="1"/>
      <c r="CX244" s="1"/>
      <c r="CY244" s="1"/>
      <c r="CZ244" s="1"/>
      <c r="DA244" s="1"/>
      <c r="DB244" s="1"/>
      <c r="DC244" s="1"/>
      <c r="DD244" s="1"/>
      <c r="DE244" s="1"/>
      <c r="DF244" s="1"/>
      <c r="DG244" s="1"/>
      <c r="DH244" s="1"/>
      <c r="DI244" s="1"/>
    </row>
    <row r="245" spans="2:113" x14ac:dyDescent="0.2">
      <c r="B245" s="2"/>
      <c r="C245" s="2"/>
      <c r="CU245" s="1"/>
      <c r="CV245" s="1"/>
      <c r="CW245" s="1"/>
      <c r="CX245" s="1"/>
      <c r="CY245" s="1"/>
      <c r="CZ245" s="1"/>
      <c r="DA245" s="1"/>
      <c r="DB245" s="1"/>
      <c r="DC245" s="1"/>
      <c r="DD245" s="1"/>
      <c r="DE245" s="1"/>
      <c r="DF245" s="1"/>
      <c r="DG245" s="1"/>
      <c r="DH245" s="1"/>
      <c r="DI245" s="1"/>
    </row>
    <row r="246" spans="2:113" x14ac:dyDescent="0.2">
      <c r="B246" s="2"/>
      <c r="C246" s="2"/>
      <c r="CU246" s="1"/>
      <c r="CV246" s="1"/>
      <c r="CW246" s="1"/>
      <c r="CX246" s="1"/>
      <c r="CY246" s="1"/>
      <c r="CZ246" s="1"/>
      <c r="DA246" s="1"/>
      <c r="DB246" s="1"/>
      <c r="DC246" s="1"/>
      <c r="DD246" s="1"/>
      <c r="DE246" s="1"/>
      <c r="DF246" s="1"/>
      <c r="DG246" s="1"/>
      <c r="DH246" s="1"/>
      <c r="DI246" s="1"/>
    </row>
    <row r="247" spans="2:113" x14ac:dyDescent="0.2">
      <c r="B247" s="2"/>
      <c r="C247" s="2"/>
      <c r="CU247" s="1"/>
      <c r="CV247" s="1"/>
      <c r="CW247" s="1"/>
      <c r="CX247" s="1"/>
      <c r="CY247" s="1"/>
      <c r="CZ247" s="1"/>
      <c r="DA247" s="1"/>
      <c r="DB247" s="1"/>
      <c r="DC247" s="1"/>
      <c r="DD247" s="1"/>
      <c r="DE247" s="1"/>
      <c r="DF247" s="1"/>
      <c r="DG247" s="1"/>
      <c r="DH247" s="1"/>
      <c r="DI247" s="1"/>
    </row>
    <row r="248" spans="2:113" x14ac:dyDescent="0.2">
      <c r="B248" s="2"/>
      <c r="C248" s="2"/>
      <c r="CU248" s="1"/>
      <c r="CV248" s="1"/>
      <c r="CW248" s="1"/>
      <c r="CX248" s="1"/>
      <c r="CY248" s="1"/>
      <c r="CZ248" s="1"/>
      <c r="DA248" s="1"/>
      <c r="DB248" s="1"/>
      <c r="DC248" s="1"/>
      <c r="DD248" s="1"/>
      <c r="DE248" s="1"/>
      <c r="DF248" s="1"/>
      <c r="DG248" s="1"/>
      <c r="DH248" s="1"/>
      <c r="DI248" s="1"/>
    </row>
    <row r="249" spans="2:113" x14ac:dyDescent="0.2">
      <c r="B249" s="2"/>
      <c r="C249" s="2"/>
      <c r="CU249" s="1"/>
      <c r="CV249" s="1"/>
      <c r="CW249" s="1"/>
      <c r="CX249" s="1"/>
      <c r="CY249" s="1"/>
      <c r="CZ249" s="1"/>
      <c r="DA249" s="1"/>
      <c r="DB249" s="1"/>
      <c r="DC249" s="1"/>
      <c r="DD249" s="1"/>
      <c r="DE249" s="1"/>
      <c r="DF249" s="1"/>
      <c r="DG249" s="1"/>
      <c r="DH249" s="1"/>
      <c r="DI249" s="1"/>
    </row>
    <row r="250" spans="2:113" x14ac:dyDescent="0.2">
      <c r="B250" s="2"/>
      <c r="C250" s="2"/>
      <c r="CU250" s="1"/>
      <c r="CV250" s="1"/>
      <c r="CW250" s="1"/>
      <c r="CX250" s="1"/>
      <c r="CY250" s="1"/>
      <c r="CZ250" s="1"/>
      <c r="DA250" s="1"/>
      <c r="DB250" s="1"/>
      <c r="DC250" s="1"/>
      <c r="DD250" s="1"/>
      <c r="DE250" s="1"/>
      <c r="DF250" s="1"/>
      <c r="DG250" s="1"/>
      <c r="DH250" s="1"/>
      <c r="DI250" s="1"/>
    </row>
    <row r="251" spans="2:113" x14ac:dyDescent="0.2">
      <c r="B251" s="2"/>
      <c r="C251" s="2"/>
      <c r="CU251" s="1"/>
      <c r="CV251" s="1"/>
      <c r="CW251" s="1"/>
      <c r="CX251" s="1"/>
      <c r="CY251" s="1"/>
      <c r="CZ251" s="1"/>
      <c r="DA251" s="1"/>
      <c r="DB251" s="1"/>
      <c r="DC251" s="1"/>
      <c r="DD251" s="1"/>
      <c r="DE251" s="1"/>
      <c r="DF251" s="1"/>
      <c r="DG251" s="1"/>
      <c r="DH251" s="1"/>
      <c r="DI251" s="1"/>
    </row>
    <row r="252" spans="2:113" x14ac:dyDescent="0.2">
      <c r="B252" s="2"/>
      <c r="C252" s="2"/>
      <c r="CU252" s="1"/>
      <c r="CV252" s="1"/>
      <c r="CW252" s="1"/>
      <c r="CX252" s="1"/>
      <c r="CY252" s="1"/>
      <c r="CZ252" s="1"/>
      <c r="DA252" s="1"/>
      <c r="DB252" s="1"/>
      <c r="DC252" s="1"/>
      <c r="DD252" s="1"/>
      <c r="DE252" s="1"/>
      <c r="DF252" s="1"/>
      <c r="DG252" s="1"/>
      <c r="DH252" s="1"/>
      <c r="DI252" s="1"/>
    </row>
    <row r="253" spans="2:113" x14ac:dyDescent="0.2">
      <c r="B253" s="2"/>
      <c r="C253" s="2"/>
      <c r="CU253" s="1"/>
      <c r="CV253" s="1"/>
      <c r="CW253" s="1"/>
      <c r="CX253" s="1"/>
      <c r="CY253" s="1"/>
      <c r="CZ253" s="1"/>
      <c r="DA253" s="1"/>
      <c r="DB253" s="1"/>
      <c r="DC253" s="1"/>
      <c r="DD253" s="1"/>
      <c r="DE253" s="1"/>
      <c r="DF253" s="1"/>
      <c r="DG253" s="1"/>
      <c r="DH253" s="1"/>
      <c r="DI253" s="1"/>
    </row>
    <row r="254" spans="2:113" x14ac:dyDescent="0.2">
      <c r="B254" s="2"/>
      <c r="C254" s="2"/>
      <c r="CU254" s="1"/>
      <c r="CV254" s="1"/>
      <c r="CW254" s="1"/>
      <c r="CX254" s="1"/>
      <c r="CY254" s="1"/>
      <c r="CZ254" s="1"/>
      <c r="DA254" s="1"/>
      <c r="DB254" s="1"/>
      <c r="DC254" s="1"/>
      <c r="DD254" s="1"/>
      <c r="DE254" s="1"/>
      <c r="DF254" s="1"/>
      <c r="DG254" s="1"/>
      <c r="DH254" s="1"/>
      <c r="DI254" s="1"/>
    </row>
    <row r="255" spans="2:113" x14ac:dyDescent="0.2">
      <c r="B255" s="2"/>
      <c r="C255" s="2"/>
      <c r="CU255" s="1"/>
      <c r="CV255" s="1"/>
      <c r="CW255" s="1"/>
      <c r="CX255" s="1"/>
      <c r="CY255" s="1"/>
      <c r="CZ255" s="1"/>
      <c r="DA255" s="1"/>
      <c r="DB255" s="1"/>
      <c r="DC255" s="1"/>
      <c r="DD255" s="1"/>
      <c r="DE255" s="1"/>
      <c r="DF255" s="1"/>
      <c r="DG255" s="1"/>
      <c r="DH255" s="1"/>
      <c r="DI255" s="1"/>
    </row>
    <row r="256" spans="2:113" x14ac:dyDescent="0.2">
      <c r="B256" s="2"/>
      <c r="C256" s="2"/>
      <c r="CU256" s="1"/>
      <c r="CV256" s="1"/>
      <c r="CW256" s="1"/>
      <c r="CX256" s="1"/>
      <c r="CY256" s="1"/>
      <c r="CZ256" s="1"/>
      <c r="DA256" s="1"/>
      <c r="DB256" s="1"/>
      <c r="DC256" s="1"/>
      <c r="DD256" s="1"/>
      <c r="DE256" s="1"/>
      <c r="DF256" s="1"/>
      <c r="DG256" s="1"/>
      <c r="DH256" s="1"/>
      <c r="DI256" s="1"/>
    </row>
    <row r="257" spans="2:113" x14ac:dyDescent="0.2">
      <c r="B257" s="2"/>
      <c r="C257" s="2"/>
      <c r="CU257" s="1"/>
      <c r="CV257" s="1"/>
      <c r="CW257" s="1"/>
      <c r="CX257" s="1"/>
      <c r="CY257" s="1"/>
      <c r="CZ257" s="1"/>
      <c r="DA257" s="1"/>
      <c r="DB257" s="1"/>
      <c r="DC257" s="1"/>
      <c r="DD257" s="1"/>
      <c r="DE257" s="1"/>
      <c r="DF257" s="1"/>
      <c r="DG257" s="1"/>
      <c r="DH257" s="1"/>
      <c r="DI257" s="1"/>
    </row>
    <row r="258" spans="2:113" x14ac:dyDescent="0.2">
      <c r="B258" s="2"/>
      <c r="C258" s="2"/>
      <c r="CU258" s="1"/>
      <c r="CV258" s="1"/>
      <c r="CW258" s="1"/>
      <c r="CX258" s="1"/>
      <c r="CY258" s="1"/>
      <c r="CZ258" s="1"/>
      <c r="DA258" s="1"/>
      <c r="DB258" s="1"/>
      <c r="DC258" s="1"/>
      <c r="DD258" s="1"/>
      <c r="DE258" s="1"/>
      <c r="DF258" s="1"/>
      <c r="DG258" s="1"/>
      <c r="DH258" s="1"/>
      <c r="DI258" s="1"/>
    </row>
    <row r="259" spans="2:113" x14ac:dyDescent="0.2">
      <c r="B259" s="2"/>
      <c r="C259" s="2"/>
      <c r="CU259" s="1"/>
      <c r="CV259" s="1"/>
      <c r="CW259" s="1"/>
      <c r="CX259" s="1"/>
      <c r="CY259" s="1"/>
      <c r="CZ259" s="1"/>
      <c r="DA259" s="1"/>
      <c r="DB259" s="1"/>
      <c r="DC259" s="1"/>
      <c r="DD259" s="1"/>
      <c r="DE259" s="1"/>
      <c r="DF259" s="1"/>
      <c r="DG259" s="1"/>
      <c r="DH259" s="1"/>
      <c r="DI259" s="1"/>
    </row>
    <row r="260" spans="2:113" x14ac:dyDescent="0.2">
      <c r="B260" s="2"/>
      <c r="C260" s="2"/>
      <c r="CU260" s="1"/>
      <c r="CV260" s="1"/>
      <c r="CW260" s="1"/>
      <c r="CX260" s="1"/>
      <c r="CY260" s="1"/>
      <c r="CZ260" s="1"/>
      <c r="DA260" s="1"/>
      <c r="DB260" s="1"/>
      <c r="DC260" s="1"/>
      <c r="DD260" s="1"/>
      <c r="DE260" s="1"/>
      <c r="DF260" s="1"/>
      <c r="DG260" s="1"/>
      <c r="DH260" s="1"/>
      <c r="DI260" s="1"/>
    </row>
    <row r="261" spans="2:113" x14ac:dyDescent="0.2">
      <c r="B261" s="2"/>
      <c r="C261" s="2"/>
      <c r="CU261" s="1"/>
      <c r="CV261" s="1"/>
      <c r="CW261" s="1"/>
      <c r="CX261" s="1"/>
      <c r="CY261" s="1"/>
      <c r="CZ261" s="1"/>
      <c r="DA261" s="1"/>
      <c r="DB261" s="1"/>
      <c r="DC261" s="1"/>
      <c r="DD261" s="1"/>
      <c r="DE261" s="1"/>
      <c r="DF261" s="1"/>
      <c r="DG261" s="1"/>
      <c r="DH261" s="1"/>
      <c r="DI261" s="1"/>
    </row>
    <row r="262" spans="2:113" x14ac:dyDescent="0.2">
      <c r="B262" s="2"/>
      <c r="C262" s="2"/>
      <c r="CU262" s="1"/>
      <c r="CV262" s="1"/>
      <c r="CW262" s="1"/>
      <c r="CX262" s="1"/>
      <c r="CY262" s="1"/>
      <c r="CZ262" s="1"/>
      <c r="DA262" s="1"/>
      <c r="DB262" s="1"/>
      <c r="DC262" s="1"/>
      <c r="DD262" s="1"/>
      <c r="DE262" s="1"/>
      <c r="DF262" s="1"/>
      <c r="DG262" s="1"/>
      <c r="DH262" s="1"/>
      <c r="DI262" s="1"/>
    </row>
    <row r="263" spans="2:113" x14ac:dyDescent="0.2">
      <c r="B263" s="2"/>
      <c r="C263" s="2"/>
      <c r="CU263" s="1"/>
      <c r="CV263" s="1"/>
      <c r="CW263" s="1"/>
      <c r="CX263" s="1"/>
      <c r="CY263" s="1"/>
      <c r="CZ263" s="1"/>
      <c r="DA263" s="1"/>
      <c r="DB263" s="1"/>
      <c r="DC263" s="1"/>
      <c r="DD263" s="1"/>
      <c r="DE263" s="1"/>
      <c r="DF263" s="1"/>
      <c r="DG263" s="1"/>
      <c r="DH263" s="1"/>
      <c r="DI263" s="1"/>
    </row>
    <row r="264" spans="2:113" x14ac:dyDescent="0.2">
      <c r="B264" s="2"/>
      <c r="C264" s="2"/>
      <c r="CU264" s="1"/>
      <c r="CV264" s="1"/>
      <c r="CW264" s="1"/>
      <c r="CX264" s="1"/>
      <c r="CY264" s="1"/>
      <c r="CZ264" s="1"/>
      <c r="DA264" s="1"/>
      <c r="DB264" s="1"/>
      <c r="DC264" s="1"/>
      <c r="DD264" s="1"/>
      <c r="DE264" s="1"/>
      <c r="DF264" s="1"/>
      <c r="DG264" s="1"/>
      <c r="DH264" s="1"/>
      <c r="DI264" s="1"/>
    </row>
    <row r="265" spans="2:113" x14ac:dyDescent="0.2">
      <c r="B265" s="2"/>
      <c r="C265" s="2"/>
      <c r="CU265" s="1"/>
      <c r="CV265" s="1"/>
      <c r="CW265" s="1"/>
      <c r="CX265" s="1"/>
      <c r="CY265" s="1"/>
      <c r="CZ265" s="1"/>
      <c r="DA265" s="1"/>
      <c r="DB265" s="1"/>
      <c r="DC265" s="1"/>
      <c r="DD265" s="1"/>
      <c r="DE265" s="1"/>
      <c r="DF265" s="1"/>
      <c r="DG265" s="1"/>
      <c r="DH265" s="1"/>
      <c r="DI265" s="1"/>
    </row>
    <row r="266" spans="2:113" x14ac:dyDescent="0.2">
      <c r="B266" s="2"/>
      <c r="C266" s="2"/>
      <c r="CU266" s="1"/>
      <c r="CV266" s="1"/>
      <c r="CW266" s="1"/>
      <c r="CX266" s="1"/>
      <c r="CY266" s="1"/>
      <c r="CZ266" s="1"/>
      <c r="DA266" s="1"/>
      <c r="DB266" s="1"/>
      <c r="DC266" s="1"/>
      <c r="DD266" s="1"/>
      <c r="DE266" s="1"/>
      <c r="DF266" s="1"/>
      <c r="DG266" s="1"/>
      <c r="DH266" s="1"/>
      <c r="DI266" s="1"/>
    </row>
    <row r="267" spans="2:113" x14ac:dyDescent="0.2">
      <c r="B267" s="2"/>
      <c r="C267" s="2"/>
      <c r="CU267" s="1"/>
      <c r="CV267" s="1"/>
      <c r="CW267" s="1"/>
      <c r="CX267" s="1"/>
      <c r="CY267" s="1"/>
      <c r="CZ267" s="1"/>
      <c r="DA267" s="1"/>
      <c r="DB267" s="1"/>
      <c r="DC267" s="1"/>
      <c r="DD267" s="1"/>
      <c r="DE267" s="1"/>
      <c r="DF267" s="1"/>
      <c r="DG267" s="1"/>
      <c r="DH267" s="1"/>
      <c r="DI267" s="1"/>
    </row>
    <row r="268" spans="2:113" x14ac:dyDescent="0.2">
      <c r="B268" s="2"/>
      <c r="C268" s="2"/>
      <c r="CU268" s="1"/>
      <c r="CV268" s="1"/>
      <c r="CW268" s="1"/>
      <c r="CX268" s="1"/>
      <c r="CY268" s="1"/>
      <c r="CZ268" s="1"/>
      <c r="DA268" s="1"/>
      <c r="DB268" s="1"/>
      <c r="DC268" s="1"/>
      <c r="DD268" s="1"/>
      <c r="DE268" s="1"/>
      <c r="DF268" s="1"/>
      <c r="DG268" s="1"/>
      <c r="DH268" s="1"/>
      <c r="DI268" s="1"/>
    </row>
    <row r="269" spans="2:113" x14ac:dyDescent="0.2">
      <c r="B269" s="2"/>
      <c r="C269" s="2"/>
      <c r="CU269" s="1"/>
      <c r="CV269" s="1"/>
      <c r="CW269" s="1"/>
      <c r="CX269" s="1"/>
      <c r="CY269" s="1"/>
      <c r="CZ269" s="1"/>
      <c r="DA269" s="1"/>
      <c r="DB269" s="1"/>
      <c r="DC269" s="1"/>
      <c r="DD269" s="1"/>
      <c r="DE269" s="1"/>
      <c r="DF269" s="1"/>
      <c r="DG269" s="1"/>
      <c r="DH269" s="1"/>
      <c r="DI269" s="1"/>
    </row>
    <row r="270" spans="2:113" x14ac:dyDescent="0.2">
      <c r="B270" s="2"/>
      <c r="C270" s="2"/>
      <c r="CU270" s="1"/>
      <c r="CV270" s="1"/>
      <c r="CW270" s="1"/>
      <c r="CX270" s="1"/>
      <c r="CY270" s="1"/>
      <c r="CZ270" s="1"/>
      <c r="DA270" s="1"/>
      <c r="DB270" s="1"/>
      <c r="DC270" s="1"/>
      <c r="DD270" s="1"/>
      <c r="DE270" s="1"/>
      <c r="DF270" s="1"/>
      <c r="DG270" s="1"/>
      <c r="DH270" s="1"/>
      <c r="DI270" s="1"/>
    </row>
    <row r="271" spans="2:113" x14ac:dyDescent="0.2">
      <c r="B271" s="2"/>
      <c r="C271" s="2"/>
      <c r="CU271" s="1"/>
      <c r="CV271" s="1"/>
      <c r="CW271" s="1"/>
      <c r="CX271" s="1"/>
      <c r="CY271" s="1"/>
      <c r="CZ271" s="1"/>
      <c r="DA271" s="1"/>
      <c r="DB271" s="1"/>
      <c r="DC271" s="1"/>
      <c r="DD271" s="1"/>
      <c r="DE271" s="1"/>
      <c r="DF271" s="1"/>
      <c r="DG271" s="1"/>
      <c r="DH271" s="1"/>
      <c r="DI271" s="1"/>
    </row>
    <row r="272" spans="2:113" x14ac:dyDescent="0.2">
      <c r="B272" s="2"/>
      <c r="C272" s="2"/>
      <c r="CU272" s="1"/>
      <c r="CV272" s="1"/>
      <c r="CW272" s="1"/>
      <c r="CX272" s="1"/>
      <c r="CY272" s="1"/>
      <c r="CZ272" s="1"/>
      <c r="DA272" s="1"/>
      <c r="DB272" s="1"/>
      <c r="DC272" s="1"/>
      <c r="DD272" s="1"/>
      <c r="DE272" s="1"/>
      <c r="DF272" s="1"/>
      <c r="DG272" s="1"/>
      <c r="DH272" s="1"/>
      <c r="DI272" s="1"/>
    </row>
    <row r="273" spans="2:113" x14ac:dyDescent="0.2">
      <c r="B273" s="2"/>
      <c r="C273" s="2"/>
      <c r="CU273" s="1"/>
      <c r="CV273" s="1"/>
      <c r="CW273" s="1"/>
      <c r="CX273" s="1"/>
      <c r="CY273" s="1"/>
      <c r="CZ273" s="1"/>
      <c r="DA273" s="1"/>
      <c r="DB273" s="1"/>
      <c r="DC273" s="1"/>
      <c r="DD273" s="1"/>
      <c r="DE273" s="1"/>
      <c r="DF273" s="1"/>
      <c r="DG273" s="1"/>
      <c r="DH273" s="1"/>
      <c r="DI273" s="1"/>
    </row>
    <row r="274" spans="2:113" x14ac:dyDescent="0.2">
      <c r="B274" s="2"/>
      <c r="C274" s="2"/>
      <c r="CU274" s="1"/>
      <c r="CV274" s="1"/>
      <c r="CW274" s="1"/>
      <c r="CX274" s="1"/>
      <c r="CY274" s="1"/>
      <c r="CZ274" s="1"/>
      <c r="DA274" s="1"/>
      <c r="DB274" s="1"/>
      <c r="DC274" s="1"/>
      <c r="DD274" s="1"/>
      <c r="DE274" s="1"/>
      <c r="DF274" s="1"/>
      <c r="DG274" s="1"/>
      <c r="DH274" s="1"/>
      <c r="DI274" s="1"/>
    </row>
    <row r="275" spans="2:113" x14ac:dyDescent="0.2">
      <c r="B275" s="2"/>
      <c r="C275" s="2"/>
      <c r="CU275" s="1"/>
      <c r="CV275" s="1"/>
      <c r="CW275" s="1"/>
      <c r="CX275" s="1"/>
      <c r="CY275" s="1"/>
      <c r="CZ275" s="1"/>
      <c r="DA275" s="1"/>
      <c r="DB275" s="1"/>
      <c r="DC275" s="1"/>
      <c r="DD275" s="1"/>
      <c r="DE275" s="1"/>
      <c r="DF275" s="1"/>
      <c r="DG275" s="1"/>
      <c r="DH275" s="1"/>
      <c r="DI275" s="1"/>
    </row>
    <row r="276" spans="2:113" x14ac:dyDescent="0.2">
      <c r="B276" s="2"/>
      <c r="C276" s="2"/>
      <c r="CU276" s="1"/>
      <c r="CV276" s="1"/>
      <c r="CW276" s="1"/>
      <c r="CX276" s="1"/>
      <c r="CY276" s="1"/>
      <c r="CZ276" s="1"/>
      <c r="DA276" s="1"/>
      <c r="DB276" s="1"/>
      <c r="DC276" s="1"/>
      <c r="DD276" s="1"/>
      <c r="DE276" s="1"/>
      <c r="DF276" s="1"/>
      <c r="DG276" s="1"/>
      <c r="DH276" s="1"/>
      <c r="DI276" s="1"/>
    </row>
    <row r="277" spans="2:113" x14ac:dyDescent="0.2">
      <c r="B277" s="2"/>
      <c r="C277" s="2"/>
      <c r="CU277" s="1"/>
      <c r="CV277" s="1"/>
      <c r="CW277" s="1"/>
      <c r="CX277" s="1"/>
      <c r="CY277" s="1"/>
      <c r="CZ277" s="1"/>
      <c r="DA277" s="1"/>
      <c r="DB277" s="1"/>
      <c r="DC277" s="1"/>
      <c r="DD277" s="1"/>
      <c r="DE277" s="1"/>
      <c r="DF277" s="1"/>
      <c r="DG277" s="1"/>
      <c r="DH277" s="1"/>
      <c r="DI277" s="1"/>
    </row>
    <row r="278" spans="2:113" x14ac:dyDescent="0.2">
      <c r="B278" s="2"/>
      <c r="C278" s="2"/>
      <c r="CU278" s="1"/>
      <c r="CV278" s="1"/>
      <c r="CW278" s="1"/>
      <c r="CX278" s="1"/>
      <c r="CY278" s="1"/>
      <c r="CZ278" s="1"/>
      <c r="DA278" s="1"/>
      <c r="DB278" s="1"/>
      <c r="DC278" s="1"/>
      <c r="DD278" s="1"/>
      <c r="DE278" s="1"/>
      <c r="DF278" s="1"/>
      <c r="DG278" s="1"/>
      <c r="DH278" s="1"/>
      <c r="DI278" s="1"/>
    </row>
    <row r="279" spans="2:113" x14ac:dyDescent="0.2">
      <c r="B279" s="2"/>
      <c r="C279" s="2"/>
      <c r="CU279" s="1"/>
      <c r="CV279" s="1"/>
      <c r="CW279" s="1"/>
      <c r="CX279" s="1"/>
      <c r="CY279" s="1"/>
      <c r="CZ279" s="1"/>
      <c r="DA279" s="1"/>
      <c r="DB279" s="1"/>
      <c r="DC279" s="1"/>
      <c r="DD279" s="1"/>
      <c r="DE279" s="1"/>
      <c r="DF279" s="1"/>
      <c r="DG279" s="1"/>
      <c r="DH279" s="1"/>
      <c r="DI279" s="1"/>
    </row>
    <row r="280" spans="2:113" x14ac:dyDescent="0.2">
      <c r="B280" s="2"/>
      <c r="C280" s="2"/>
      <c r="CU280" s="1"/>
      <c r="CV280" s="1"/>
      <c r="CW280" s="1"/>
      <c r="CX280" s="1"/>
      <c r="CY280" s="1"/>
      <c r="CZ280" s="1"/>
      <c r="DA280" s="1"/>
      <c r="DB280" s="1"/>
      <c r="DC280" s="1"/>
      <c r="DD280" s="1"/>
      <c r="DE280" s="1"/>
      <c r="DF280" s="1"/>
      <c r="DG280" s="1"/>
      <c r="DH280" s="1"/>
      <c r="DI280" s="1"/>
    </row>
    <row r="281" spans="2:113" x14ac:dyDescent="0.2">
      <c r="B281" s="2"/>
      <c r="C281" s="2"/>
      <c r="CU281" s="1"/>
      <c r="CV281" s="1"/>
      <c r="CW281" s="1"/>
      <c r="CX281" s="1"/>
      <c r="CY281" s="1"/>
      <c r="CZ281" s="1"/>
      <c r="DA281" s="1"/>
      <c r="DB281" s="1"/>
      <c r="DC281" s="1"/>
      <c r="DD281" s="1"/>
      <c r="DE281" s="1"/>
      <c r="DF281" s="1"/>
      <c r="DG281" s="1"/>
      <c r="DH281" s="1"/>
      <c r="DI281" s="1"/>
    </row>
    <row r="282" spans="2:113" x14ac:dyDescent="0.2">
      <c r="B282" s="2"/>
      <c r="C282" s="2"/>
      <c r="CU282" s="1"/>
      <c r="CV282" s="1"/>
      <c r="CW282" s="1"/>
      <c r="CX282" s="1"/>
      <c r="CY282" s="1"/>
      <c r="CZ282" s="1"/>
      <c r="DA282" s="1"/>
      <c r="DB282" s="1"/>
      <c r="DC282" s="1"/>
      <c r="DD282" s="1"/>
      <c r="DE282" s="1"/>
      <c r="DF282" s="1"/>
      <c r="DG282" s="1"/>
      <c r="DH282" s="1"/>
      <c r="DI282" s="1"/>
    </row>
    <row r="283" spans="2:113" x14ac:dyDescent="0.2">
      <c r="B283" s="2"/>
      <c r="C283" s="2"/>
      <c r="CU283" s="1"/>
      <c r="CV283" s="1"/>
      <c r="CW283" s="1"/>
      <c r="CX283" s="1"/>
      <c r="CY283" s="1"/>
      <c r="CZ283" s="1"/>
      <c r="DA283" s="1"/>
      <c r="DB283" s="1"/>
      <c r="DC283" s="1"/>
      <c r="DD283" s="1"/>
      <c r="DE283" s="1"/>
      <c r="DF283" s="1"/>
      <c r="DG283" s="1"/>
      <c r="DH283" s="1"/>
      <c r="DI283" s="1"/>
    </row>
    <row r="284" spans="2:113" x14ac:dyDescent="0.2">
      <c r="B284" s="2"/>
      <c r="C284" s="2"/>
      <c r="CU284" s="1"/>
      <c r="CV284" s="1"/>
      <c r="CW284" s="1"/>
      <c r="CX284" s="1"/>
      <c r="CY284" s="1"/>
      <c r="CZ284" s="1"/>
      <c r="DA284" s="1"/>
      <c r="DB284" s="1"/>
      <c r="DC284" s="1"/>
      <c r="DD284" s="1"/>
      <c r="DE284" s="1"/>
      <c r="DF284" s="1"/>
      <c r="DG284" s="1"/>
      <c r="DH284" s="1"/>
      <c r="DI284" s="1"/>
    </row>
    <row r="285" spans="2:113" x14ac:dyDescent="0.2">
      <c r="B285" s="2"/>
      <c r="C285" s="2"/>
      <c r="CU285" s="1"/>
      <c r="CV285" s="1"/>
      <c r="CW285" s="1"/>
      <c r="CX285" s="1"/>
      <c r="CY285" s="1"/>
      <c r="CZ285" s="1"/>
      <c r="DA285" s="1"/>
      <c r="DB285" s="1"/>
      <c r="DC285" s="1"/>
      <c r="DD285" s="1"/>
      <c r="DE285" s="1"/>
      <c r="DF285" s="1"/>
      <c r="DG285" s="1"/>
      <c r="DH285" s="1"/>
      <c r="DI285" s="1"/>
    </row>
    <row r="286" spans="2:113" x14ac:dyDescent="0.2">
      <c r="B286" s="2"/>
      <c r="C286" s="2"/>
      <c r="CU286" s="1"/>
      <c r="CV286" s="1"/>
      <c r="CW286" s="1"/>
      <c r="CX286" s="1"/>
      <c r="CY286" s="1"/>
      <c r="CZ286" s="1"/>
      <c r="DA286" s="1"/>
      <c r="DB286" s="1"/>
      <c r="DC286" s="1"/>
      <c r="DD286" s="1"/>
      <c r="DE286" s="1"/>
      <c r="DF286" s="1"/>
      <c r="DG286" s="1"/>
      <c r="DH286" s="1"/>
      <c r="DI286" s="1"/>
    </row>
    <row r="287" spans="2:113" x14ac:dyDescent="0.2">
      <c r="B287" s="2"/>
      <c r="C287" s="2"/>
      <c r="CU287" s="1"/>
      <c r="CV287" s="1"/>
      <c r="CW287" s="1"/>
      <c r="CX287" s="1"/>
      <c r="CY287" s="1"/>
      <c r="CZ287" s="1"/>
      <c r="DA287" s="1"/>
      <c r="DB287" s="1"/>
      <c r="DC287" s="1"/>
      <c r="DD287" s="1"/>
      <c r="DE287" s="1"/>
      <c r="DF287" s="1"/>
      <c r="DG287" s="1"/>
      <c r="DH287" s="1"/>
      <c r="DI287" s="1"/>
    </row>
    <row r="288" spans="2:113" x14ac:dyDescent="0.2">
      <c r="B288" s="2"/>
      <c r="C288" s="2"/>
      <c r="CU288" s="1"/>
      <c r="CV288" s="1"/>
      <c r="CW288" s="1"/>
      <c r="CX288" s="1"/>
      <c r="CY288" s="1"/>
      <c r="CZ288" s="1"/>
      <c r="DA288" s="1"/>
      <c r="DB288" s="1"/>
      <c r="DC288" s="1"/>
      <c r="DD288" s="1"/>
      <c r="DE288" s="1"/>
      <c r="DF288" s="1"/>
      <c r="DG288" s="1"/>
      <c r="DH288" s="1"/>
      <c r="DI288" s="1"/>
    </row>
    <row r="289" spans="2:113" x14ac:dyDescent="0.2">
      <c r="B289" s="2"/>
      <c r="C289" s="2"/>
      <c r="CU289" s="1"/>
      <c r="CV289" s="1"/>
      <c r="CW289" s="1"/>
      <c r="CX289" s="1"/>
      <c r="CY289" s="1"/>
      <c r="CZ289" s="1"/>
      <c r="DA289" s="1"/>
      <c r="DB289" s="1"/>
      <c r="DC289" s="1"/>
      <c r="DD289" s="1"/>
      <c r="DE289" s="1"/>
      <c r="DF289" s="1"/>
      <c r="DG289" s="1"/>
      <c r="DH289" s="1"/>
      <c r="DI289" s="1"/>
    </row>
    <row r="290" spans="2:113" x14ac:dyDescent="0.2">
      <c r="B290" s="2"/>
      <c r="C290" s="2"/>
      <c r="CU290" s="1"/>
      <c r="CV290" s="1"/>
      <c r="CW290" s="1"/>
      <c r="CX290" s="1"/>
      <c r="CY290" s="1"/>
      <c r="CZ290" s="1"/>
      <c r="DA290" s="1"/>
      <c r="DB290" s="1"/>
      <c r="DC290" s="1"/>
      <c r="DD290" s="1"/>
      <c r="DE290" s="1"/>
      <c r="DF290" s="1"/>
      <c r="DG290" s="1"/>
      <c r="DH290" s="1"/>
      <c r="DI290" s="1"/>
    </row>
    <row r="291" spans="2:113" x14ac:dyDescent="0.2">
      <c r="B291" s="2"/>
      <c r="C291" s="2"/>
      <c r="CU291" s="1"/>
      <c r="CV291" s="1"/>
      <c r="CW291" s="1"/>
      <c r="CX291" s="1"/>
      <c r="CY291" s="1"/>
      <c r="CZ291" s="1"/>
      <c r="DA291" s="1"/>
      <c r="DB291" s="1"/>
      <c r="DC291" s="1"/>
      <c r="DD291" s="1"/>
      <c r="DE291" s="1"/>
      <c r="DF291" s="1"/>
      <c r="DG291" s="1"/>
      <c r="DH291" s="1"/>
      <c r="DI291" s="1"/>
    </row>
    <row r="292" spans="2:113" x14ac:dyDescent="0.2">
      <c r="B292" s="2"/>
      <c r="C292" s="2"/>
      <c r="CU292" s="1"/>
      <c r="CV292" s="1"/>
      <c r="CW292" s="1"/>
      <c r="CX292" s="1"/>
      <c r="CY292" s="1"/>
      <c r="CZ292" s="1"/>
      <c r="DA292" s="1"/>
      <c r="DB292" s="1"/>
      <c r="DC292" s="1"/>
      <c r="DD292" s="1"/>
      <c r="DE292" s="1"/>
      <c r="DF292" s="1"/>
      <c r="DG292" s="1"/>
      <c r="DH292" s="1"/>
      <c r="DI292" s="1"/>
    </row>
    <row r="293" spans="2:113" x14ac:dyDescent="0.2">
      <c r="B293" s="2"/>
      <c r="C293" s="2"/>
      <c r="CU293" s="1"/>
      <c r="CV293" s="1"/>
      <c r="CW293" s="1"/>
      <c r="CX293" s="1"/>
      <c r="CY293" s="1"/>
      <c r="CZ293" s="1"/>
      <c r="DA293" s="1"/>
      <c r="DB293" s="1"/>
      <c r="DC293" s="1"/>
      <c r="DD293" s="1"/>
      <c r="DE293" s="1"/>
      <c r="DF293" s="1"/>
      <c r="DG293" s="1"/>
      <c r="DH293" s="1"/>
      <c r="DI293" s="1"/>
    </row>
    <row r="294" spans="2:113" x14ac:dyDescent="0.2">
      <c r="B294" s="2"/>
      <c r="C294" s="2"/>
      <c r="CU294" s="1"/>
      <c r="CV294" s="1"/>
      <c r="CW294" s="1"/>
      <c r="CX294" s="1"/>
      <c r="CY294" s="1"/>
      <c r="CZ294" s="1"/>
      <c r="DA294" s="1"/>
      <c r="DB294" s="1"/>
      <c r="DC294" s="1"/>
      <c r="DD294" s="1"/>
      <c r="DE294" s="1"/>
      <c r="DF294" s="1"/>
      <c r="DG294" s="1"/>
      <c r="DH294" s="1"/>
      <c r="DI294" s="1"/>
    </row>
    <row r="295" spans="2:113" x14ac:dyDescent="0.2">
      <c r="B295" s="2"/>
      <c r="C295" s="2"/>
      <c r="CU295" s="1"/>
      <c r="CV295" s="1"/>
      <c r="CW295" s="1"/>
      <c r="CX295" s="1"/>
      <c r="CY295" s="1"/>
      <c r="CZ295" s="1"/>
      <c r="DA295" s="1"/>
      <c r="DB295" s="1"/>
      <c r="DC295" s="1"/>
      <c r="DD295" s="1"/>
      <c r="DE295" s="1"/>
      <c r="DF295" s="1"/>
      <c r="DG295" s="1"/>
      <c r="DH295" s="1"/>
      <c r="DI295" s="1"/>
    </row>
    <row r="296" spans="2:113" x14ac:dyDescent="0.2">
      <c r="B296" s="2"/>
      <c r="C296" s="2"/>
      <c r="CU296" s="1"/>
      <c r="CV296" s="1"/>
      <c r="CW296" s="1"/>
      <c r="CX296" s="1"/>
      <c r="CY296" s="1"/>
      <c r="CZ296" s="1"/>
      <c r="DA296" s="1"/>
      <c r="DB296" s="1"/>
      <c r="DC296" s="1"/>
      <c r="DD296" s="1"/>
      <c r="DE296" s="1"/>
      <c r="DF296" s="1"/>
      <c r="DG296" s="1"/>
      <c r="DH296" s="1"/>
      <c r="DI296" s="1"/>
    </row>
    <row r="297" spans="2:113" x14ac:dyDescent="0.2">
      <c r="B297" s="2"/>
      <c r="C297" s="2"/>
      <c r="CU297" s="1"/>
      <c r="CV297" s="1"/>
      <c r="CW297" s="1"/>
      <c r="CX297" s="1"/>
      <c r="CY297" s="1"/>
      <c r="CZ297" s="1"/>
      <c r="DA297" s="1"/>
      <c r="DB297" s="1"/>
      <c r="DC297" s="1"/>
      <c r="DD297" s="1"/>
      <c r="DE297" s="1"/>
      <c r="DF297" s="1"/>
      <c r="DG297" s="1"/>
      <c r="DH297" s="1"/>
      <c r="DI297" s="1"/>
    </row>
    <row r="298" spans="2:113" x14ac:dyDescent="0.2">
      <c r="B298" s="2"/>
      <c r="C298" s="2"/>
      <c r="CU298" s="1"/>
      <c r="CV298" s="1"/>
      <c r="CW298" s="1"/>
      <c r="CX298" s="1"/>
      <c r="CY298" s="1"/>
      <c r="CZ298" s="1"/>
      <c r="DA298" s="1"/>
      <c r="DB298" s="1"/>
      <c r="DC298" s="1"/>
      <c r="DD298" s="1"/>
      <c r="DE298" s="1"/>
      <c r="DF298" s="1"/>
      <c r="DG298" s="1"/>
      <c r="DH298" s="1"/>
      <c r="DI298" s="1"/>
    </row>
    <row r="299" spans="2:113" x14ac:dyDescent="0.2">
      <c r="B299" s="2"/>
      <c r="C299" s="2"/>
      <c r="CU299" s="1"/>
      <c r="CV299" s="1"/>
      <c r="CW299" s="1"/>
      <c r="CX299" s="1"/>
      <c r="CY299" s="1"/>
      <c r="CZ299" s="1"/>
      <c r="DA299" s="1"/>
      <c r="DB299" s="1"/>
      <c r="DC299" s="1"/>
      <c r="DD299" s="1"/>
      <c r="DE299" s="1"/>
      <c r="DF299" s="1"/>
      <c r="DG299" s="1"/>
      <c r="DH299" s="1"/>
      <c r="DI299" s="1"/>
    </row>
    <row r="300" spans="2:113" x14ac:dyDescent="0.2">
      <c r="B300" s="2"/>
      <c r="C300" s="2"/>
      <c r="CU300" s="1"/>
      <c r="CV300" s="1"/>
      <c r="CW300" s="1"/>
      <c r="CX300" s="1"/>
      <c r="CY300" s="1"/>
      <c r="CZ300" s="1"/>
      <c r="DA300" s="1"/>
      <c r="DB300" s="1"/>
      <c r="DC300" s="1"/>
      <c r="DD300" s="1"/>
      <c r="DE300" s="1"/>
      <c r="DF300" s="1"/>
      <c r="DG300" s="1"/>
      <c r="DH300" s="1"/>
      <c r="DI300" s="1"/>
    </row>
    <row r="301" spans="2:113" x14ac:dyDescent="0.2">
      <c r="B301" s="2"/>
      <c r="C301" s="2"/>
      <c r="CU301" s="1"/>
      <c r="CV301" s="1"/>
      <c r="CW301" s="1"/>
      <c r="CX301" s="1"/>
      <c r="CY301" s="1"/>
      <c r="CZ301" s="1"/>
      <c r="DA301" s="1"/>
      <c r="DB301" s="1"/>
      <c r="DC301" s="1"/>
      <c r="DD301" s="1"/>
      <c r="DE301" s="1"/>
      <c r="DF301" s="1"/>
      <c r="DG301" s="1"/>
      <c r="DH301" s="1"/>
      <c r="DI301" s="1"/>
    </row>
    <row r="302" spans="2:113" x14ac:dyDescent="0.2">
      <c r="B302" s="2"/>
      <c r="C302" s="2"/>
      <c r="CU302" s="1"/>
      <c r="CV302" s="1"/>
      <c r="CW302" s="1"/>
      <c r="CX302" s="1"/>
      <c r="CY302" s="1"/>
      <c r="CZ302" s="1"/>
      <c r="DA302" s="1"/>
      <c r="DB302" s="1"/>
      <c r="DC302" s="1"/>
      <c r="DD302" s="1"/>
      <c r="DE302" s="1"/>
      <c r="DF302" s="1"/>
      <c r="DG302" s="1"/>
      <c r="DH302" s="1"/>
      <c r="DI302" s="1"/>
    </row>
    <row r="303" spans="2:113" x14ac:dyDescent="0.2">
      <c r="B303" s="2"/>
      <c r="C303" s="2"/>
      <c r="CU303" s="1"/>
      <c r="CV303" s="1"/>
      <c r="CW303" s="1"/>
      <c r="CX303" s="1"/>
      <c r="CY303" s="1"/>
      <c r="CZ303" s="1"/>
      <c r="DA303" s="1"/>
      <c r="DB303" s="1"/>
      <c r="DC303" s="1"/>
      <c r="DD303" s="1"/>
      <c r="DE303" s="1"/>
      <c r="DF303" s="1"/>
      <c r="DG303" s="1"/>
      <c r="DH303" s="1"/>
      <c r="DI303" s="1"/>
    </row>
    <row r="304" spans="2:113" x14ac:dyDescent="0.2">
      <c r="B304" s="2"/>
      <c r="C304" s="2"/>
      <c r="CU304" s="1"/>
      <c r="CV304" s="1"/>
      <c r="CW304" s="1"/>
      <c r="CX304" s="1"/>
      <c r="CY304" s="1"/>
      <c r="CZ304" s="1"/>
      <c r="DA304" s="1"/>
      <c r="DB304" s="1"/>
      <c r="DC304" s="1"/>
      <c r="DD304" s="1"/>
      <c r="DE304" s="1"/>
      <c r="DF304" s="1"/>
      <c r="DG304" s="1"/>
      <c r="DH304" s="1"/>
      <c r="DI304" s="1"/>
    </row>
    <row r="305" spans="2:113" x14ac:dyDescent="0.2">
      <c r="B305" s="2"/>
      <c r="C305" s="2"/>
      <c r="CU305" s="1"/>
      <c r="CV305" s="1"/>
      <c r="CW305" s="1"/>
      <c r="CX305" s="1"/>
      <c r="CY305" s="1"/>
      <c r="CZ305" s="1"/>
      <c r="DA305" s="1"/>
      <c r="DB305" s="1"/>
      <c r="DC305" s="1"/>
      <c r="DD305" s="1"/>
      <c r="DE305" s="1"/>
      <c r="DF305" s="1"/>
      <c r="DG305" s="1"/>
      <c r="DH305" s="1"/>
      <c r="DI305" s="1"/>
    </row>
    <row r="306" spans="2:113" x14ac:dyDescent="0.2">
      <c r="B306" s="2"/>
      <c r="C306" s="2"/>
      <c r="CU306" s="1"/>
      <c r="CV306" s="1"/>
      <c r="CW306" s="1"/>
      <c r="CX306" s="1"/>
      <c r="CY306" s="1"/>
      <c r="CZ306" s="1"/>
      <c r="DA306" s="1"/>
      <c r="DB306" s="1"/>
      <c r="DC306" s="1"/>
      <c r="DD306" s="1"/>
      <c r="DE306" s="1"/>
      <c r="DF306" s="1"/>
      <c r="DG306" s="1"/>
      <c r="DH306" s="1"/>
      <c r="DI306" s="1"/>
    </row>
    <row r="307" spans="2:113" x14ac:dyDescent="0.2">
      <c r="B307" s="2"/>
      <c r="C307" s="2"/>
      <c r="CU307" s="1"/>
      <c r="CV307" s="1"/>
      <c r="CW307" s="1"/>
      <c r="CX307" s="1"/>
      <c r="CY307" s="1"/>
      <c r="CZ307" s="1"/>
      <c r="DA307" s="1"/>
      <c r="DB307" s="1"/>
      <c r="DC307" s="1"/>
      <c r="DD307" s="1"/>
      <c r="DE307" s="1"/>
      <c r="DF307" s="1"/>
      <c r="DG307" s="1"/>
      <c r="DH307" s="1"/>
      <c r="DI307" s="1"/>
    </row>
    <row r="308" spans="2:113" x14ac:dyDescent="0.2">
      <c r="B308" s="2"/>
      <c r="C308" s="2"/>
      <c r="CU308" s="1"/>
      <c r="CV308" s="1"/>
      <c r="CW308" s="1"/>
      <c r="CX308" s="1"/>
      <c r="CY308" s="1"/>
      <c r="CZ308" s="1"/>
      <c r="DA308" s="1"/>
      <c r="DB308" s="1"/>
      <c r="DC308" s="1"/>
      <c r="DD308" s="1"/>
      <c r="DE308" s="1"/>
      <c r="DF308" s="1"/>
      <c r="DG308" s="1"/>
      <c r="DH308" s="1"/>
      <c r="DI308" s="1"/>
    </row>
    <row r="309" spans="2:113" x14ac:dyDescent="0.2">
      <c r="B309" s="2"/>
      <c r="C309" s="2"/>
      <c r="CU309" s="1"/>
      <c r="CV309" s="1"/>
      <c r="CW309" s="1"/>
      <c r="CX309" s="1"/>
      <c r="CY309" s="1"/>
      <c r="CZ309" s="1"/>
      <c r="DA309" s="1"/>
      <c r="DB309" s="1"/>
      <c r="DC309" s="1"/>
      <c r="DD309" s="1"/>
      <c r="DE309" s="1"/>
      <c r="DF309" s="1"/>
      <c r="DG309" s="1"/>
      <c r="DH309" s="1"/>
      <c r="DI309" s="1"/>
    </row>
    <row r="310" spans="2:113" x14ac:dyDescent="0.2">
      <c r="B310" s="2"/>
      <c r="C310" s="2"/>
      <c r="CU310" s="1"/>
      <c r="CV310" s="1"/>
      <c r="CW310" s="1"/>
      <c r="CX310" s="1"/>
      <c r="CY310" s="1"/>
      <c r="CZ310" s="1"/>
      <c r="DA310" s="1"/>
      <c r="DB310" s="1"/>
      <c r="DC310" s="1"/>
      <c r="DD310" s="1"/>
      <c r="DE310" s="1"/>
      <c r="DF310" s="1"/>
      <c r="DG310" s="1"/>
      <c r="DH310" s="1"/>
      <c r="DI310" s="1"/>
    </row>
    <row r="311" spans="2:113" x14ac:dyDescent="0.2">
      <c r="B311" s="2"/>
      <c r="C311" s="2"/>
      <c r="CU311" s="1"/>
      <c r="CV311" s="1"/>
      <c r="CW311" s="1"/>
      <c r="CX311" s="1"/>
      <c r="CY311" s="1"/>
      <c r="CZ311" s="1"/>
      <c r="DA311" s="1"/>
      <c r="DB311" s="1"/>
      <c r="DC311" s="1"/>
      <c r="DD311" s="1"/>
      <c r="DE311" s="1"/>
      <c r="DF311" s="1"/>
      <c r="DG311" s="1"/>
      <c r="DH311" s="1"/>
      <c r="DI311" s="1"/>
    </row>
    <row r="312" spans="2:113" x14ac:dyDescent="0.2">
      <c r="B312" s="2"/>
      <c r="C312" s="2"/>
      <c r="CU312" s="1"/>
      <c r="CV312" s="1"/>
      <c r="CW312" s="1"/>
      <c r="CX312" s="1"/>
      <c r="CY312" s="1"/>
      <c r="CZ312" s="1"/>
      <c r="DA312" s="1"/>
      <c r="DB312" s="1"/>
      <c r="DC312" s="1"/>
      <c r="DD312" s="1"/>
      <c r="DE312" s="1"/>
      <c r="DF312" s="1"/>
      <c r="DG312" s="1"/>
      <c r="DH312" s="1"/>
      <c r="DI312" s="1"/>
    </row>
    <row r="313" spans="2:113" x14ac:dyDescent="0.2">
      <c r="B313" s="2"/>
      <c r="C313" s="2"/>
      <c r="CU313" s="1"/>
      <c r="CV313" s="1"/>
      <c r="CW313" s="1"/>
      <c r="CX313" s="1"/>
      <c r="CY313" s="1"/>
      <c r="CZ313" s="1"/>
      <c r="DA313" s="1"/>
      <c r="DB313" s="1"/>
      <c r="DC313" s="1"/>
      <c r="DD313" s="1"/>
      <c r="DE313" s="1"/>
      <c r="DF313" s="1"/>
      <c r="DG313" s="1"/>
      <c r="DH313" s="1"/>
      <c r="DI313" s="1"/>
    </row>
    <row r="314" spans="2:113" x14ac:dyDescent="0.2">
      <c r="B314" s="2"/>
      <c r="C314" s="2"/>
      <c r="CU314" s="1"/>
      <c r="CV314" s="1"/>
      <c r="CW314" s="1"/>
      <c r="CX314" s="1"/>
      <c r="CY314" s="1"/>
      <c r="CZ314" s="1"/>
      <c r="DA314" s="1"/>
      <c r="DB314" s="1"/>
      <c r="DC314" s="1"/>
      <c r="DD314" s="1"/>
      <c r="DE314" s="1"/>
      <c r="DF314" s="1"/>
      <c r="DG314" s="1"/>
      <c r="DH314" s="1"/>
      <c r="DI314" s="1"/>
    </row>
    <row r="315" spans="2:113" x14ac:dyDescent="0.2">
      <c r="B315" s="2"/>
      <c r="C315" s="2"/>
      <c r="CU315" s="1"/>
      <c r="CV315" s="1"/>
      <c r="CW315" s="1"/>
      <c r="CX315" s="1"/>
      <c r="CY315" s="1"/>
      <c r="CZ315" s="1"/>
      <c r="DA315" s="1"/>
      <c r="DB315" s="1"/>
      <c r="DC315" s="1"/>
      <c r="DD315" s="1"/>
      <c r="DE315" s="1"/>
      <c r="DF315" s="1"/>
      <c r="DG315" s="1"/>
      <c r="DH315" s="1"/>
      <c r="DI315" s="1"/>
    </row>
    <row r="316" spans="2:113" x14ac:dyDescent="0.2">
      <c r="B316" s="2"/>
      <c r="C316" s="2"/>
      <c r="CU316" s="1"/>
      <c r="CV316" s="1"/>
      <c r="CW316" s="1"/>
      <c r="CX316" s="1"/>
      <c r="CY316" s="1"/>
      <c r="CZ316" s="1"/>
      <c r="DA316" s="1"/>
      <c r="DB316" s="1"/>
      <c r="DC316" s="1"/>
      <c r="DD316" s="1"/>
      <c r="DE316" s="1"/>
      <c r="DF316" s="1"/>
      <c r="DG316" s="1"/>
      <c r="DH316" s="1"/>
      <c r="DI316" s="1"/>
    </row>
    <row r="317" spans="2:113" x14ac:dyDescent="0.2">
      <c r="B317" s="2"/>
      <c r="C317" s="2"/>
      <c r="CU317" s="1"/>
      <c r="CV317" s="1"/>
      <c r="CW317" s="1"/>
      <c r="CX317" s="1"/>
      <c r="CY317" s="1"/>
      <c r="CZ317" s="1"/>
      <c r="DA317" s="1"/>
      <c r="DB317" s="1"/>
      <c r="DC317" s="1"/>
      <c r="DD317" s="1"/>
      <c r="DE317" s="1"/>
      <c r="DF317" s="1"/>
      <c r="DG317" s="1"/>
      <c r="DH317" s="1"/>
      <c r="DI317" s="1"/>
    </row>
    <row r="318" spans="2:113" x14ac:dyDescent="0.2">
      <c r="B318" s="2"/>
      <c r="C318" s="2"/>
      <c r="CU318" s="1"/>
      <c r="CV318" s="1"/>
      <c r="CW318" s="1"/>
      <c r="CX318" s="1"/>
      <c r="CY318" s="1"/>
      <c r="CZ318" s="1"/>
      <c r="DA318" s="1"/>
      <c r="DB318" s="1"/>
      <c r="DC318" s="1"/>
      <c r="DD318" s="1"/>
      <c r="DE318" s="1"/>
      <c r="DF318" s="1"/>
      <c r="DG318" s="1"/>
      <c r="DH318" s="1"/>
      <c r="DI318" s="1"/>
    </row>
    <row r="319" spans="2:113" x14ac:dyDescent="0.2">
      <c r="B319" s="2"/>
      <c r="C319" s="2"/>
      <c r="CU319" s="1"/>
      <c r="CV319" s="1"/>
      <c r="CW319" s="1"/>
      <c r="CX319" s="1"/>
      <c r="CY319" s="1"/>
      <c r="CZ319" s="1"/>
      <c r="DA319" s="1"/>
      <c r="DB319" s="1"/>
      <c r="DC319" s="1"/>
      <c r="DD319" s="1"/>
      <c r="DE319" s="1"/>
      <c r="DF319" s="1"/>
      <c r="DG319" s="1"/>
      <c r="DH319" s="1"/>
      <c r="DI319" s="1"/>
    </row>
    <row r="320" spans="2:113" x14ac:dyDescent="0.2">
      <c r="B320" s="2"/>
      <c r="C320" s="2"/>
      <c r="CU320" s="1"/>
      <c r="CV320" s="1"/>
      <c r="CW320" s="1"/>
      <c r="CX320" s="1"/>
      <c r="CY320" s="1"/>
      <c r="CZ320" s="1"/>
      <c r="DA320" s="1"/>
      <c r="DB320" s="1"/>
      <c r="DC320" s="1"/>
      <c r="DD320" s="1"/>
      <c r="DE320" s="1"/>
      <c r="DF320" s="1"/>
      <c r="DG320" s="1"/>
      <c r="DH320" s="1"/>
      <c r="DI320" s="1"/>
    </row>
    <row r="321" spans="2:113" x14ac:dyDescent="0.2">
      <c r="B321" s="2"/>
      <c r="C321" s="2"/>
      <c r="CU321" s="1"/>
      <c r="CV321" s="1"/>
      <c r="CW321" s="1"/>
      <c r="CX321" s="1"/>
      <c r="CY321" s="1"/>
      <c r="CZ321" s="1"/>
      <c r="DA321" s="1"/>
      <c r="DB321" s="1"/>
      <c r="DC321" s="1"/>
      <c r="DD321" s="1"/>
      <c r="DE321" s="1"/>
      <c r="DF321" s="1"/>
      <c r="DG321" s="1"/>
      <c r="DH321" s="1"/>
      <c r="DI321" s="1"/>
    </row>
    <row r="322" spans="2:113" x14ac:dyDescent="0.2">
      <c r="B322" s="2"/>
      <c r="C322" s="2"/>
      <c r="CU322" s="1"/>
      <c r="CV322" s="1"/>
      <c r="CW322" s="1"/>
      <c r="CX322" s="1"/>
      <c r="CY322" s="1"/>
      <c r="CZ322" s="1"/>
      <c r="DA322" s="1"/>
      <c r="DB322" s="1"/>
      <c r="DC322" s="1"/>
      <c r="DD322" s="1"/>
      <c r="DE322" s="1"/>
      <c r="DF322" s="1"/>
      <c r="DG322" s="1"/>
      <c r="DH322" s="1"/>
      <c r="DI322" s="1"/>
    </row>
    <row r="323" spans="2:113" x14ac:dyDescent="0.2">
      <c r="B323" s="2"/>
      <c r="C323" s="2"/>
      <c r="CU323" s="1"/>
      <c r="CV323" s="1"/>
      <c r="CW323" s="1"/>
      <c r="CX323" s="1"/>
      <c r="CY323" s="1"/>
      <c r="CZ323" s="1"/>
      <c r="DA323" s="1"/>
      <c r="DB323" s="1"/>
      <c r="DC323" s="1"/>
      <c r="DD323" s="1"/>
      <c r="DE323" s="1"/>
      <c r="DF323" s="1"/>
      <c r="DG323" s="1"/>
      <c r="DH323" s="1"/>
      <c r="DI323" s="1"/>
    </row>
    <row r="324" spans="2:113" x14ac:dyDescent="0.2">
      <c r="B324" s="2"/>
      <c r="C324" s="2"/>
      <c r="CU324" s="1"/>
      <c r="CV324" s="1"/>
      <c r="CW324" s="1"/>
      <c r="CX324" s="1"/>
      <c r="CY324" s="1"/>
      <c r="CZ324" s="1"/>
      <c r="DA324" s="1"/>
      <c r="DB324" s="1"/>
      <c r="DC324" s="1"/>
      <c r="DD324" s="1"/>
      <c r="DE324" s="1"/>
      <c r="DF324" s="1"/>
      <c r="DG324" s="1"/>
      <c r="DH324" s="1"/>
      <c r="DI324" s="1"/>
    </row>
    <row r="325" spans="2:113" x14ac:dyDescent="0.2">
      <c r="B325" s="2"/>
      <c r="C325" s="2"/>
      <c r="CU325" s="1"/>
      <c r="CV325" s="1"/>
      <c r="CW325" s="1"/>
      <c r="CX325" s="1"/>
      <c r="CY325" s="1"/>
      <c r="CZ325" s="1"/>
      <c r="DA325" s="1"/>
      <c r="DB325" s="1"/>
      <c r="DC325" s="1"/>
      <c r="DD325" s="1"/>
      <c r="DE325" s="1"/>
      <c r="DF325" s="1"/>
      <c r="DG325" s="1"/>
      <c r="DH325" s="1"/>
      <c r="DI325" s="1"/>
    </row>
    <row r="326" spans="2:113" x14ac:dyDescent="0.2">
      <c r="B326" s="2"/>
      <c r="C326" s="2"/>
      <c r="CU326" s="1"/>
      <c r="CV326" s="1"/>
      <c r="CW326" s="1"/>
      <c r="CX326" s="1"/>
      <c r="CY326" s="1"/>
      <c r="CZ326" s="1"/>
      <c r="DA326" s="1"/>
      <c r="DB326" s="1"/>
      <c r="DC326" s="1"/>
      <c r="DD326" s="1"/>
      <c r="DE326" s="1"/>
      <c r="DF326" s="1"/>
      <c r="DG326" s="1"/>
      <c r="DH326" s="1"/>
      <c r="DI326" s="1"/>
    </row>
    <row r="327" spans="2:113" x14ac:dyDescent="0.2">
      <c r="B327" s="2"/>
      <c r="C327" s="2"/>
      <c r="CU327" s="1"/>
      <c r="CV327" s="1"/>
      <c r="CW327" s="1"/>
      <c r="CX327" s="1"/>
      <c r="CY327" s="1"/>
      <c r="CZ327" s="1"/>
      <c r="DA327" s="1"/>
      <c r="DB327" s="1"/>
      <c r="DC327" s="1"/>
      <c r="DD327" s="1"/>
      <c r="DE327" s="1"/>
      <c r="DF327" s="1"/>
      <c r="DG327" s="1"/>
      <c r="DH327" s="1"/>
      <c r="DI327" s="1"/>
    </row>
    <row r="328" spans="2:113" x14ac:dyDescent="0.2">
      <c r="B328" s="2"/>
      <c r="C328" s="2"/>
      <c r="CU328" s="1"/>
      <c r="CV328" s="1"/>
      <c r="CW328" s="1"/>
      <c r="CX328" s="1"/>
      <c r="CY328" s="1"/>
      <c r="CZ328" s="1"/>
      <c r="DA328" s="1"/>
      <c r="DB328" s="1"/>
      <c r="DC328" s="1"/>
      <c r="DD328" s="1"/>
      <c r="DE328" s="1"/>
      <c r="DF328" s="1"/>
      <c r="DG328" s="1"/>
      <c r="DH328" s="1"/>
      <c r="DI328" s="1"/>
    </row>
    <row r="329" spans="2:113" x14ac:dyDescent="0.2">
      <c r="B329" s="2"/>
      <c r="C329" s="2"/>
      <c r="CU329" s="1"/>
      <c r="CV329" s="1"/>
      <c r="CW329" s="1"/>
      <c r="CX329" s="1"/>
      <c r="CY329" s="1"/>
      <c r="CZ329" s="1"/>
      <c r="DA329" s="1"/>
      <c r="DB329" s="1"/>
      <c r="DC329" s="1"/>
      <c r="DD329" s="1"/>
      <c r="DE329" s="1"/>
      <c r="DF329" s="1"/>
      <c r="DG329" s="1"/>
      <c r="DH329" s="1"/>
      <c r="DI329" s="1"/>
    </row>
    <row r="330" spans="2:113" x14ac:dyDescent="0.2">
      <c r="B330" s="2"/>
      <c r="C330" s="2"/>
      <c r="CU330" s="1"/>
      <c r="CV330" s="1"/>
      <c r="CW330" s="1"/>
      <c r="CX330" s="1"/>
      <c r="CY330" s="1"/>
      <c r="CZ330" s="1"/>
      <c r="DA330" s="1"/>
      <c r="DB330" s="1"/>
      <c r="DC330" s="1"/>
      <c r="DD330" s="1"/>
      <c r="DE330" s="1"/>
      <c r="DF330" s="1"/>
      <c r="DG330" s="1"/>
      <c r="DH330" s="1"/>
      <c r="DI330" s="1"/>
    </row>
    <row r="331" spans="2:113" x14ac:dyDescent="0.2">
      <c r="B331" s="2"/>
      <c r="C331" s="2"/>
      <c r="CU331" s="1"/>
      <c r="CV331" s="1"/>
      <c r="CW331" s="1"/>
      <c r="CX331" s="1"/>
      <c r="CY331" s="1"/>
      <c r="CZ331" s="1"/>
      <c r="DA331" s="1"/>
      <c r="DB331" s="1"/>
      <c r="DC331" s="1"/>
      <c r="DD331" s="1"/>
      <c r="DE331" s="1"/>
      <c r="DF331" s="1"/>
      <c r="DG331" s="1"/>
      <c r="DH331" s="1"/>
      <c r="DI331" s="1"/>
    </row>
    <row r="332" spans="2:113" x14ac:dyDescent="0.2">
      <c r="B332" s="2"/>
      <c r="C332" s="2"/>
      <c r="CU332" s="1"/>
      <c r="CV332" s="1"/>
      <c r="CW332" s="1"/>
      <c r="CX332" s="1"/>
      <c r="CY332" s="1"/>
      <c r="CZ332" s="1"/>
      <c r="DA332" s="1"/>
      <c r="DB332" s="1"/>
      <c r="DC332" s="1"/>
      <c r="DD332" s="1"/>
      <c r="DE332" s="1"/>
      <c r="DF332" s="1"/>
      <c r="DG332" s="1"/>
      <c r="DH332" s="1"/>
      <c r="DI332" s="1"/>
    </row>
    <row r="333" spans="2:113" x14ac:dyDescent="0.2">
      <c r="B333" s="2"/>
      <c r="C333" s="2"/>
      <c r="CU333" s="1"/>
      <c r="CV333" s="1"/>
      <c r="CW333" s="1"/>
      <c r="CX333" s="1"/>
      <c r="CY333" s="1"/>
      <c r="CZ333" s="1"/>
      <c r="DA333" s="1"/>
      <c r="DB333" s="1"/>
      <c r="DC333" s="1"/>
      <c r="DD333" s="1"/>
      <c r="DE333" s="1"/>
      <c r="DF333" s="1"/>
      <c r="DG333" s="1"/>
      <c r="DH333" s="1"/>
      <c r="DI333" s="1"/>
    </row>
    <row r="334" spans="2:113" x14ac:dyDescent="0.2">
      <c r="B334" s="2"/>
      <c r="C334" s="2"/>
      <c r="CU334" s="1"/>
      <c r="CV334" s="1"/>
      <c r="CW334" s="1"/>
      <c r="CX334" s="1"/>
      <c r="CY334" s="1"/>
      <c r="CZ334" s="1"/>
      <c r="DA334" s="1"/>
      <c r="DB334" s="1"/>
      <c r="DC334" s="1"/>
      <c r="DD334" s="1"/>
      <c r="DE334" s="1"/>
      <c r="DF334" s="1"/>
      <c r="DG334" s="1"/>
      <c r="DH334" s="1"/>
      <c r="DI334" s="1"/>
    </row>
    <row r="335" spans="2:113" x14ac:dyDescent="0.2">
      <c r="B335" s="2"/>
      <c r="C335" s="2"/>
      <c r="CU335" s="1"/>
      <c r="CV335" s="1"/>
      <c r="CW335" s="1"/>
      <c r="CX335" s="1"/>
      <c r="CY335" s="1"/>
      <c r="CZ335" s="1"/>
      <c r="DA335" s="1"/>
      <c r="DB335" s="1"/>
      <c r="DC335" s="1"/>
      <c r="DD335" s="1"/>
      <c r="DE335" s="1"/>
      <c r="DF335" s="1"/>
      <c r="DG335" s="1"/>
      <c r="DH335" s="1"/>
      <c r="DI335" s="1"/>
    </row>
    <row r="336" spans="2:113" x14ac:dyDescent="0.2">
      <c r="B336" s="2"/>
      <c r="C336" s="2"/>
      <c r="CU336" s="1"/>
      <c r="CV336" s="1"/>
      <c r="CW336" s="1"/>
      <c r="CX336" s="1"/>
      <c r="CY336" s="1"/>
      <c r="CZ336" s="1"/>
      <c r="DA336" s="1"/>
      <c r="DB336" s="1"/>
      <c r="DC336" s="1"/>
      <c r="DD336" s="1"/>
      <c r="DE336" s="1"/>
      <c r="DF336" s="1"/>
      <c r="DG336" s="1"/>
      <c r="DH336" s="1"/>
      <c r="DI336" s="1"/>
    </row>
    <row r="337" spans="2:113" x14ac:dyDescent="0.2">
      <c r="B337" s="2"/>
      <c r="C337" s="2"/>
      <c r="CU337" s="1"/>
      <c r="CV337" s="1"/>
      <c r="CW337" s="1"/>
      <c r="CX337" s="1"/>
      <c r="CY337" s="1"/>
      <c r="CZ337" s="1"/>
      <c r="DA337" s="1"/>
      <c r="DB337" s="1"/>
      <c r="DC337" s="1"/>
      <c r="DD337" s="1"/>
      <c r="DE337" s="1"/>
      <c r="DF337" s="1"/>
      <c r="DG337" s="1"/>
      <c r="DH337" s="1"/>
      <c r="DI337" s="1"/>
    </row>
    <row r="338" spans="2:113" x14ac:dyDescent="0.2">
      <c r="B338" s="2"/>
      <c r="C338" s="2"/>
      <c r="CU338" s="1"/>
      <c r="CV338" s="1"/>
      <c r="CW338" s="1"/>
      <c r="CX338" s="1"/>
      <c r="CY338" s="1"/>
      <c r="CZ338" s="1"/>
      <c r="DA338" s="1"/>
      <c r="DB338" s="1"/>
      <c r="DC338" s="1"/>
      <c r="DD338" s="1"/>
      <c r="DE338" s="1"/>
      <c r="DF338" s="1"/>
      <c r="DG338" s="1"/>
      <c r="DH338" s="1"/>
      <c r="DI338" s="1"/>
    </row>
    <row r="339" spans="2:113" x14ac:dyDescent="0.2">
      <c r="B339" s="2"/>
      <c r="C339" s="2"/>
      <c r="CU339" s="1"/>
      <c r="CV339" s="1"/>
      <c r="CW339" s="1"/>
      <c r="CX339" s="1"/>
      <c r="CY339" s="1"/>
      <c r="CZ339" s="1"/>
      <c r="DA339" s="1"/>
      <c r="DB339" s="1"/>
      <c r="DC339" s="1"/>
      <c r="DD339" s="1"/>
      <c r="DE339" s="1"/>
      <c r="DF339" s="1"/>
      <c r="DG339" s="1"/>
      <c r="DH339" s="1"/>
      <c r="DI339" s="1"/>
    </row>
    <row r="340" spans="2:113" x14ac:dyDescent="0.2">
      <c r="B340" s="2"/>
      <c r="C340" s="2"/>
      <c r="CU340" s="1"/>
      <c r="CV340" s="1"/>
      <c r="CW340" s="1"/>
      <c r="CX340" s="1"/>
      <c r="CY340" s="1"/>
      <c r="CZ340" s="1"/>
      <c r="DA340" s="1"/>
      <c r="DB340" s="1"/>
      <c r="DC340" s="1"/>
      <c r="DD340" s="1"/>
      <c r="DE340" s="1"/>
      <c r="DF340" s="1"/>
      <c r="DG340" s="1"/>
      <c r="DH340" s="1"/>
      <c r="DI340" s="1"/>
    </row>
    <row r="341" spans="2:113" x14ac:dyDescent="0.2">
      <c r="B341" s="2"/>
      <c r="C341" s="2"/>
      <c r="CU341" s="1"/>
      <c r="CV341" s="1"/>
      <c r="CW341" s="1"/>
      <c r="CX341" s="1"/>
      <c r="CY341" s="1"/>
      <c r="CZ341" s="1"/>
      <c r="DA341" s="1"/>
      <c r="DB341" s="1"/>
      <c r="DC341" s="1"/>
      <c r="DD341" s="1"/>
      <c r="DE341" s="1"/>
      <c r="DF341" s="1"/>
      <c r="DG341" s="1"/>
      <c r="DH341" s="1"/>
      <c r="DI341" s="1"/>
    </row>
    <row r="342" spans="2:113" x14ac:dyDescent="0.2">
      <c r="B342" s="2"/>
      <c r="C342" s="2"/>
      <c r="CU342" s="1"/>
      <c r="CV342" s="1"/>
      <c r="CW342" s="1"/>
      <c r="CX342" s="1"/>
      <c r="CY342" s="1"/>
      <c r="CZ342" s="1"/>
      <c r="DA342" s="1"/>
      <c r="DB342" s="1"/>
      <c r="DC342" s="1"/>
      <c r="DD342" s="1"/>
      <c r="DE342" s="1"/>
      <c r="DF342" s="1"/>
      <c r="DG342" s="1"/>
      <c r="DH342" s="1"/>
      <c r="DI342" s="1"/>
    </row>
    <row r="343" spans="2:113" x14ac:dyDescent="0.2">
      <c r="B343" s="2"/>
      <c r="C343" s="2"/>
      <c r="CU343" s="1"/>
      <c r="CV343" s="1"/>
      <c r="CW343" s="1"/>
      <c r="CX343" s="1"/>
      <c r="CY343" s="1"/>
      <c r="CZ343" s="1"/>
      <c r="DA343" s="1"/>
      <c r="DB343" s="1"/>
      <c r="DC343" s="1"/>
      <c r="DD343" s="1"/>
      <c r="DE343" s="1"/>
      <c r="DF343" s="1"/>
      <c r="DG343" s="1"/>
      <c r="DH343" s="1"/>
      <c r="DI343" s="1"/>
    </row>
    <row r="344" spans="2:113" x14ac:dyDescent="0.2">
      <c r="B344" s="2"/>
      <c r="C344" s="2"/>
      <c r="CU344" s="1"/>
      <c r="CV344" s="1"/>
      <c r="CW344" s="1"/>
      <c r="CX344" s="1"/>
      <c r="CY344" s="1"/>
      <c r="CZ344" s="1"/>
      <c r="DA344" s="1"/>
      <c r="DB344" s="1"/>
      <c r="DC344" s="1"/>
      <c r="DD344" s="1"/>
      <c r="DE344" s="1"/>
      <c r="DF344" s="1"/>
      <c r="DG344" s="1"/>
      <c r="DH344" s="1"/>
      <c r="DI344" s="1"/>
    </row>
    <row r="345" spans="2:113" x14ac:dyDescent="0.2">
      <c r="B345" s="2"/>
      <c r="C345" s="2"/>
      <c r="CU345" s="1"/>
      <c r="CV345" s="1"/>
      <c r="CW345" s="1"/>
      <c r="CX345" s="1"/>
      <c r="CY345" s="1"/>
      <c r="CZ345" s="1"/>
      <c r="DA345" s="1"/>
      <c r="DB345" s="1"/>
      <c r="DC345" s="1"/>
      <c r="DD345" s="1"/>
      <c r="DE345" s="1"/>
      <c r="DF345" s="1"/>
      <c r="DG345" s="1"/>
      <c r="DH345" s="1"/>
      <c r="DI345" s="1"/>
    </row>
    <row r="346" spans="2:113" x14ac:dyDescent="0.2">
      <c r="B346" s="2"/>
      <c r="C346" s="2"/>
      <c r="CU346" s="1"/>
      <c r="CV346" s="1"/>
      <c r="CW346" s="1"/>
      <c r="CX346" s="1"/>
      <c r="CY346" s="1"/>
      <c r="CZ346" s="1"/>
      <c r="DA346" s="1"/>
      <c r="DB346" s="1"/>
      <c r="DC346" s="1"/>
      <c r="DD346" s="1"/>
      <c r="DE346" s="1"/>
      <c r="DF346" s="1"/>
      <c r="DG346" s="1"/>
      <c r="DH346" s="1"/>
      <c r="DI346" s="1"/>
    </row>
    <row r="347" spans="2:113" x14ac:dyDescent="0.2">
      <c r="B347" s="2"/>
      <c r="C347" s="2"/>
      <c r="CU347" s="1"/>
      <c r="CV347" s="1"/>
      <c r="CW347" s="1"/>
      <c r="CX347" s="1"/>
      <c r="CY347" s="1"/>
      <c r="CZ347" s="1"/>
      <c r="DA347" s="1"/>
      <c r="DB347" s="1"/>
      <c r="DC347" s="1"/>
      <c r="DD347" s="1"/>
      <c r="DE347" s="1"/>
      <c r="DF347" s="1"/>
      <c r="DG347" s="1"/>
      <c r="DH347" s="1"/>
      <c r="DI347" s="1"/>
    </row>
    <row r="348" spans="2:113" x14ac:dyDescent="0.2">
      <c r="B348" s="2"/>
      <c r="C348" s="2"/>
      <c r="CU348" s="1"/>
      <c r="CV348" s="1"/>
      <c r="CW348" s="1"/>
      <c r="CX348" s="1"/>
      <c r="CY348" s="1"/>
      <c r="CZ348" s="1"/>
      <c r="DA348" s="1"/>
      <c r="DB348" s="1"/>
      <c r="DC348" s="1"/>
      <c r="DD348" s="1"/>
      <c r="DE348" s="1"/>
      <c r="DF348" s="1"/>
      <c r="DG348" s="1"/>
      <c r="DH348" s="1"/>
      <c r="DI348" s="1"/>
    </row>
    <row r="349" spans="2:113" x14ac:dyDescent="0.2">
      <c r="B349" s="2"/>
      <c r="C349" s="2"/>
      <c r="CU349" s="1"/>
      <c r="CV349" s="1"/>
      <c r="CW349" s="1"/>
      <c r="CX349" s="1"/>
      <c r="CY349" s="1"/>
      <c r="CZ349" s="1"/>
      <c r="DA349" s="1"/>
      <c r="DB349" s="1"/>
      <c r="DC349" s="1"/>
      <c r="DD349" s="1"/>
      <c r="DE349" s="1"/>
      <c r="DF349" s="1"/>
      <c r="DG349" s="1"/>
      <c r="DH349" s="1"/>
      <c r="DI349" s="1"/>
    </row>
    <row r="350" spans="2:113" x14ac:dyDescent="0.2">
      <c r="B350" s="2"/>
      <c r="C350" s="2"/>
      <c r="CU350" s="1"/>
      <c r="CV350" s="1"/>
      <c r="CW350" s="1"/>
      <c r="CX350" s="1"/>
      <c r="CY350" s="1"/>
      <c r="CZ350" s="1"/>
      <c r="DA350" s="1"/>
      <c r="DB350" s="1"/>
      <c r="DC350" s="1"/>
      <c r="DD350" s="1"/>
      <c r="DE350" s="1"/>
      <c r="DF350" s="1"/>
      <c r="DG350" s="1"/>
      <c r="DH350" s="1"/>
      <c r="DI350" s="1"/>
    </row>
    <row r="351" spans="2:113" x14ac:dyDescent="0.2">
      <c r="B351" s="2"/>
      <c r="C351" s="2"/>
      <c r="CU351" s="1"/>
      <c r="CV351" s="1"/>
      <c r="CW351" s="1"/>
      <c r="CX351" s="1"/>
      <c r="CY351" s="1"/>
      <c r="CZ351" s="1"/>
      <c r="DA351" s="1"/>
      <c r="DB351" s="1"/>
      <c r="DC351" s="1"/>
      <c r="DD351" s="1"/>
      <c r="DE351" s="1"/>
      <c r="DF351" s="1"/>
      <c r="DG351" s="1"/>
      <c r="DH351" s="1"/>
      <c r="DI351" s="1"/>
    </row>
    <row r="352" spans="2:113" x14ac:dyDescent="0.2">
      <c r="B352" s="2"/>
      <c r="C352" s="2"/>
      <c r="CU352" s="1"/>
      <c r="CV352" s="1"/>
      <c r="CW352" s="1"/>
      <c r="CX352" s="1"/>
      <c r="CY352" s="1"/>
      <c r="CZ352" s="1"/>
      <c r="DA352" s="1"/>
      <c r="DB352" s="1"/>
      <c r="DC352" s="1"/>
      <c r="DD352" s="1"/>
      <c r="DE352" s="1"/>
      <c r="DF352" s="1"/>
      <c r="DG352" s="1"/>
      <c r="DH352" s="1"/>
      <c r="DI352" s="1"/>
    </row>
    <row r="353" spans="2:113" x14ac:dyDescent="0.2">
      <c r="B353" s="2"/>
      <c r="C353" s="2"/>
      <c r="CU353" s="1"/>
      <c r="CV353" s="1"/>
      <c r="CW353" s="1"/>
      <c r="CX353" s="1"/>
      <c r="CY353" s="1"/>
      <c r="CZ353" s="1"/>
      <c r="DA353" s="1"/>
      <c r="DB353" s="1"/>
      <c r="DC353" s="1"/>
      <c r="DD353" s="1"/>
      <c r="DE353" s="1"/>
      <c r="DF353" s="1"/>
      <c r="DG353" s="1"/>
      <c r="DH353" s="1"/>
      <c r="DI353" s="1"/>
    </row>
    <row r="354" spans="2:113" x14ac:dyDescent="0.2">
      <c r="B354" s="2"/>
      <c r="C354" s="2"/>
      <c r="CU354" s="1"/>
      <c r="CV354" s="1"/>
      <c r="CW354" s="1"/>
      <c r="CX354" s="1"/>
      <c r="CY354" s="1"/>
      <c r="CZ354" s="1"/>
      <c r="DA354" s="1"/>
      <c r="DB354" s="1"/>
      <c r="DC354" s="1"/>
      <c r="DD354" s="1"/>
      <c r="DE354" s="1"/>
      <c r="DF354" s="1"/>
      <c r="DG354" s="1"/>
      <c r="DH354" s="1"/>
      <c r="DI354" s="1"/>
    </row>
    <row r="355" spans="2:113" x14ac:dyDescent="0.2">
      <c r="B355" s="2"/>
      <c r="C355" s="2"/>
      <c r="CU355" s="1"/>
      <c r="CV355" s="1"/>
      <c r="CW355" s="1"/>
      <c r="CX355" s="1"/>
      <c r="CY355" s="1"/>
      <c r="CZ355" s="1"/>
      <c r="DA355" s="1"/>
      <c r="DB355" s="1"/>
      <c r="DC355" s="1"/>
      <c r="DD355" s="1"/>
      <c r="DE355" s="1"/>
      <c r="DF355" s="1"/>
      <c r="DG355" s="1"/>
      <c r="DH355" s="1"/>
      <c r="DI355" s="1"/>
    </row>
    <row r="356" spans="2:113" x14ac:dyDescent="0.2">
      <c r="B356" s="2"/>
      <c r="C356" s="2"/>
      <c r="CU356" s="1"/>
      <c r="CV356" s="1"/>
      <c r="CW356" s="1"/>
      <c r="CX356" s="1"/>
      <c r="CY356" s="1"/>
      <c r="CZ356" s="1"/>
      <c r="DA356" s="1"/>
      <c r="DB356" s="1"/>
      <c r="DC356" s="1"/>
      <c r="DD356" s="1"/>
      <c r="DE356" s="1"/>
      <c r="DF356" s="1"/>
      <c r="DG356" s="1"/>
      <c r="DH356" s="1"/>
      <c r="DI356" s="1"/>
    </row>
    <row r="357" spans="2:113" x14ac:dyDescent="0.2">
      <c r="B357" s="2"/>
      <c r="C357" s="2"/>
      <c r="CU357" s="1"/>
      <c r="CV357" s="1"/>
      <c r="CW357" s="1"/>
      <c r="CX357" s="1"/>
      <c r="CY357" s="1"/>
      <c r="CZ357" s="1"/>
      <c r="DA357" s="1"/>
      <c r="DB357" s="1"/>
      <c r="DC357" s="1"/>
      <c r="DD357" s="1"/>
      <c r="DE357" s="1"/>
      <c r="DF357" s="1"/>
      <c r="DG357" s="1"/>
      <c r="DH357" s="1"/>
      <c r="DI357" s="1"/>
    </row>
    <row r="358" spans="2:113" x14ac:dyDescent="0.2">
      <c r="B358" s="2"/>
      <c r="C358" s="2"/>
      <c r="CU358" s="1"/>
      <c r="CV358" s="1"/>
      <c r="CW358" s="1"/>
      <c r="CX358" s="1"/>
      <c r="CY358" s="1"/>
      <c r="CZ358" s="1"/>
      <c r="DA358" s="1"/>
      <c r="DB358" s="1"/>
      <c r="DC358" s="1"/>
      <c r="DD358" s="1"/>
      <c r="DE358" s="1"/>
      <c r="DF358" s="1"/>
      <c r="DG358" s="1"/>
      <c r="DH358" s="1"/>
      <c r="DI358" s="1"/>
    </row>
    <row r="359" spans="2:113" x14ac:dyDescent="0.2">
      <c r="B359" s="2"/>
      <c r="C359" s="2"/>
      <c r="CU359" s="1"/>
      <c r="CV359" s="1"/>
      <c r="CW359" s="1"/>
      <c r="CX359" s="1"/>
      <c r="CY359" s="1"/>
      <c r="CZ359" s="1"/>
      <c r="DA359" s="1"/>
      <c r="DB359" s="1"/>
      <c r="DC359" s="1"/>
      <c r="DD359" s="1"/>
      <c r="DE359" s="1"/>
      <c r="DF359" s="1"/>
      <c r="DG359" s="1"/>
      <c r="DH359" s="1"/>
      <c r="DI359" s="1"/>
    </row>
    <row r="360" spans="2:113" x14ac:dyDescent="0.2">
      <c r="B360" s="2"/>
      <c r="C360" s="2"/>
      <c r="CU360" s="1"/>
      <c r="CV360" s="1"/>
      <c r="CW360" s="1"/>
      <c r="CX360" s="1"/>
      <c r="CY360" s="1"/>
      <c r="CZ360" s="1"/>
      <c r="DA360" s="1"/>
      <c r="DB360" s="1"/>
      <c r="DC360" s="1"/>
      <c r="DD360" s="1"/>
      <c r="DE360" s="1"/>
      <c r="DF360" s="1"/>
      <c r="DG360" s="1"/>
      <c r="DH360" s="1"/>
      <c r="DI360" s="1"/>
    </row>
    <row r="361" spans="2:113" x14ac:dyDescent="0.2">
      <c r="B361" s="2"/>
      <c r="C361" s="2"/>
      <c r="CU361" s="1"/>
      <c r="CV361" s="1"/>
      <c r="CW361" s="1"/>
      <c r="CX361" s="1"/>
      <c r="CY361" s="1"/>
      <c r="CZ361" s="1"/>
      <c r="DA361" s="1"/>
      <c r="DB361" s="1"/>
      <c r="DC361" s="1"/>
      <c r="DD361" s="1"/>
      <c r="DE361" s="1"/>
      <c r="DF361" s="1"/>
      <c r="DG361" s="1"/>
      <c r="DH361" s="1"/>
      <c r="DI361" s="1"/>
    </row>
    <row r="362" spans="2:113" x14ac:dyDescent="0.2">
      <c r="B362" s="2"/>
      <c r="C362" s="2"/>
      <c r="CU362" s="1"/>
      <c r="CV362" s="1"/>
      <c r="CW362" s="1"/>
      <c r="CX362" s="1"/>
      <c r="CY362" s="1"/>
      <c r="CZ362" s="1"/>
      <c r="DA362" s="1"/>
      <c r="DB362" s="1"/>
      <c r="DC362" s="1"/>
      <c r="DD362" s="1"/>
      <c r="DE362" s="1"/>
      <c r="DF362" s="1"/>
      <c r="DG362" s="1"/>
      <c r="DH362" s="1"/>
      <c r="DI362" s="1"/>
    </row>
    <row r="363" spans="2:113" x14ac:dyDescent="0.2">
      <c r="B363" s="2"/>
      <c r="C363" s="2"/>
      <c r="CU363" s="1"/>
      <c r="CV363" s="1"/>
      <c r="CW363" s="1"/>
      <c r="CX363" s="1"/>
      <c r="CY363" s="1"/>
      <c r="CZ363" s="1"/>
      <c r="DA363" s="1"/>
      <c r="DB363" s="1"/>
      <c r="DC363" s="1"/>
      <c r="DD363" s="1"/>
      <c r="DE363" s="1"/>
      <c r="DF363" s="1"/>
      <c r="DG363" s="1"/>
      <c r="DH363" s="1"/>
      <c r="DI363" s="1"/>
    </row>
    <row r="364" spans="2:113" x14ac:dyDescent="0.2">
      <c r="B364" s="2"/>
      <c r="C364" s="2"/>
      <c r="CU364" s="1"/>
      <c r="CV364" s="1"/>
      <c r="CW364" s="1"/>
      <c r="CX364" s="1"/>
      <c r="CY364" s="1"/>
      <c r="CZ364" s="1"/>
      <c r="DA364" s="1"/>
      <c r="DB364" s="1"/>
      <c r="DC364" s="1"/>
      <c r="DD364" s="1"/>
      <c r="DE364" s="1"/>
      <c r="DF364" s="1"/>
      <c r="DG364" s="1"/>
      <c r="DH364" s="1"/>
      <c r="DI364" s="1"/>
    </row>
    <row r="365" spans="2:113" x14ac:dyDescent="0.2">
      <c r="B365" s="2"/>
      <c r="C365" s="2"/>
      <c r="CU365" s="1"/>
      <c r="CV365" s="1"/>
      <c r="CW365" s="1"/>
      <c r="CX365" s="1"/>
      <c r="CY365" s="1"/>
      <c r="CZ365" s="1"/>
      <c r="DA365" s="1"/>
      <c r="DB365" s="1"/>
      <c r="DC365" s="1"/>
      <c r="DD365" s="1"/>
      <c r="DE365" s="1"/>
      <c r="DF365" s="1"/>
      <c r="DG365" s="1"/>
      <c r="DH365" s="1"/>
      <c r="DI365" s="1"/>
    </row>
    <row r="366" spans="2:113" x14ac:dyDescent="0.2">
      <c r="B366" s="2"/>
      <c r="C366" s="2"/>
      <c r="CU366" s="1"/>
      <c r="CV366" s="1"/>
      <c r="CW366" s="1"/>
      <c r="CX366" s="1"/>
      <c r="CY366" s="1"/>
      <c r="CZ366" s="1"/>
      <c r="DA366" s="1"/>
      <c r="DB366" s="1"/>
      <c r="DC366" s="1"/>
      <c r="DD366" s="1"/>
      <c r="DE366" s="1"/>
      <c r="DF366" s="1"/>
      <c r="DG366" s="1"/>
      <c r="DH366" s="1"/>
      <c r="DI366" s="1"/>
    </row>
    <row r="367" spans="2:113" x14ac:dyDescent="0.2">
      <c r="B367" s="2"/>
      <c r="C367" s="2"/>
      <c r="CU367" s="1"/>
      <c r="CV367" s="1"/>
      <c r="CW367" s="1"/>
      <c r="CX367" s="1"/>
      <c r="CY367" s="1"/>
      <c r="CZ367" s="1"/>
      <c r="DA367" s="1"/>
      <c r="DB367" s="1"/>
      <c r="DC367" s="1"/>
      <c r="DD367" s="1"/>
      <c r="DE367" s="1"/>
      <c r="DF367" s="1"/>
      <c r="DG367" s="1"/>
      <c r="DH367" s="1"/>
      <c r="DI367" s="1"/>
    </row>
    <row r="368" spans="2:113" x14ac:dyDescent="0.2">
      <c r="B368" s="2"/>
      <c r="C368" s="2"/>
      <c r="CU368" s="1"/>
      <c r="CV368" s="1"/>
      <c r="CW368" s="1"/>
      <c r="CX368" s="1"/>
      <c r="CY368" s="1"/>
      <c r="CZ368" s="1"/>
      <c r="DA368" s="1"/>
      <c r="DB368" s="1"/>
      <c r="DC368" s="1"/>
      <c r="DD368" s="1"/>
      <c r="DE368" s="1"/>
      <c r="DF368" s="1"/>
      <c r="DG368" s="1"/>
      <c r="DH368" s="1"/>
      <c r="DI368" s="1"/>
    </row>
    <row r="369" spans="2:113" x14ac:dyDescent="0.2">
      <c r="B369" s="2"/>
      <c r="C369" s="2"/>
      <c r="CU369" s="1"/>
      <c r="CV369" s="1"/>
      <c r="CW369" s="1"/>
      <c r="CX369" s="1"/>
      <c r="CY369" s="1"/>
      <c r="CZ369" s="1"/>
      <c r="DA369" s="1"/>
      <c r="DB369" s="1"/>
      <c r="DC369" s="1"/>
      <c r="DD369" s="1"/>
      <c r="DE369" s="1"/>
      <c r="DF369" s="1"/>
      <c r="DG369" s="1"/>
      <c r="DH369" s="1"/>
      <c r="DI369" s="1"/>
    </row>
    <row r="370" spans="2:113" x14ac:dyDescent="0.2">
      <c r="B370" s="2"/>
      <c r="C370" s="2"/>
      <c r="CU370" s="1"/>
      <c r="CV370" s="1"/>
      <c r="CW370" s="1"/>
      <c r="CX370" s="1"/>
      <c r="CY370" s="1"/>
      <c r="CZ370" s="1"/>
      <c r="DA370" s="1"/>
      <c r="DB370" s="1"/>
      <c r="DC370" s="1"/>
      <c r="DD370" s="1"/>
      <c r="DE370" s="1"/>
      <c r="DF370" s="1"/>
      <c r="DG370" s="1"/>
      <c r="DH370" s="1"/>
      <c r="DI370" s="1"/>
    </row>
    <row r="371" spans="2:113" x14ac:dyDescent="0.2">
      <c r="B371" s="2"/>
      <c r="C371" s="2"/>
      <c r="CU371" s="1"/>
      <c r="CV371" s="1"/>
      <c r="CW371" s="1"/>
      <c r="CX371" s="1"/>
      <c r="CY371" s="1"/>
      <c r="CZ371" s="1"/>
      <c r="DA371" s="1"/>
      <c r="DB371" s="1"/>
      <c r="DC371" s="1"/>
      <c r="DD371" s="1"/>
      <c r="DE371" s="1"/>
      <c r="DF371" s="1"/>
      <c r="DG371" s="1"/>
      <c r="DH371" s="1"/>
      <c r="DI371" s="1"/>
    </row>
    <row r="372" spans="2:113" x14ac:dyDescent="0.2">
      <c r="B372" s="2"/>
      <c r="C372" s="2"/>
      <c r="CU372" s="1"/>
      <c r="CV372" s="1"/>
      <c r="CW372" s="1"/>
      <c r="CX372" s="1"/>
      <c r="CY372" s="1"/>
      <c r="CZ372" s="1"/>
      <c r="DA372" s="1"/>
      <c r="DB372" s="1"/>
      <c r="DC372" s="1"/>
      <c r="DD372" s="1"/>
      <c r="DE372" s="1"/>
      <c r="DF372" s="1"/>
      <c r="DG372" s="1"/>
      <c r="DH372" s="1"/>
      <c r="DI372" s="1"/>
    </row>
    <row r="373" spans="2:113" x14ac:dyDescent="0.2">
      <c r="B373" s="2"/>
      <c r="C373" s="2"/>
      <c r="CU373" s="1"/>
      <c r="CV373" s="1"/>
      <c r="CW373" s="1"/>
      <c r="CX373" s="1"/>
      <c r="CY373" s="1"/>
      <c r="CZ373" s="1"/>
      <c r="DA373" s="1"/>
      <c r="DB373" s="1"/>
      <c r="DC373" s="1"/>
      <c r="DD373" s="1"/>
      <c r="DE373" s="1"/>
      <c r="DF373" s="1"/>
      <c r="DG373" s="1"/>
      <c r="DH373" s="1"/>
      <c r="DI373" s="1"/>
    </row>
    <row r="374" spans="2:113" x14ac:dyDescent="0.2">
      <c r="B374" s="2"/>
      <c r="C374" s="2"/>
      <c r="CU374" s="1"/>
      <c r="CV374" s="1"/>
      <c r="CW374" s="1"/>
      <c r="CX374" s="1"/>
      <c r="CY374" s="1"/>
      <c r="CZ374" s="1"/>
      <c r="DA374" s="1"/>
      <c r="DB374" s="1"/>
      <c r="DC374" s="1"/>
      <c r="DD374" s="1"/>
      <c r="DE374" s="1"/>
      <c r="DF374" s="1"/>
      <c r="DG374" s="1"/>
      <c r="DH374" s="1"/>
      <c r="DI374" s="1"/>
    </row>
    <row r="375" spans="2:113" x14ac:dyDescent="0.2">
      <c r="B375" s="2"/>
      <c r="C375" s="2"/>
      <c r="CU375" s="1"/>
      <c r="CV375" s="1"/>
      <c r="CW375" s="1"/>
      <c r="CX375" s="1"/>
      <c r="CY375" s="1"/>
      <c r="CZ375" s="1"/>
      <c r="DA375" s="1"/>
      <c r="DB375" s="1"/>
      <c r="DC375" s="1"/>
      <c r="DD375" s="1"/>
      <c r="DE375" s="1"/>
      <c r="DF375" s="1"/>
      <c r="DG375" s="1"/>
      <c r="DH375" s="1"/>
      <c r="DI375" s="1"/>
    </row>
    <row r="376" spans="2:113" x14ac:dyDescent="0.2">
      <c r="B376" s="2"/>
      <c r="C376" s="2"/>
      <c r="CU376" s="1"/>
      <c r="CV376" s="1"/>
      <c r="CW376" s="1"/>
      <c r="CX376" s="1"/>
      <c r="CY376" s="1"/>
      <c r="CZ376" s="1"/>
      <c r="DA376" s="1"/>
      <c r="DB376" s="1"/>
      <c r="DC376" s="1"/>
      <c r="DD376" s="1"/>
      <c r="DE376" s="1"/>
      <c r="DF376" s="1"/>
      <c r="DG376" s="1"/>
      <c r="DH376" s="1"/>
      <c r="DI376" s="1"/>
    </row>
    <row r="377" spans="2:113" x14ac:dyDescent="0.2">
      <c r="B377" s="2"/>
      <c r="C377" s="2"/>
      <c r="CU377" s="1"/>
      <c r="CV377" s="1"/>
      <c r="CW377" s="1"/>
      <c r="CX377" s="1"/>
      <c r="CY377" s="1"/>
      <c r="CZ377" s="1"/>
      <c r="DA377" s="1"/>
      <c r="DB377" s="1"/>
      <c r="DC377" s="1"/>
      <c r="DD377" s="1"/>
      <c r="DE377" s="1"/>
      <c r="DF377" s="1"/>
      <c r="DG377" s="1"/>
      <c r="DH377" s="1"/>
      <c r="DI377" s="1"/>
    </row>
    <row r="378" spans="2:113" x14ac:dyDescent="0.2">
      <c r="B378" s="2"/>
      <c r="C378" s="2"/>
      <c r="CU378" s="1"/>
      <c r="CV378" s="1"/>
      <c r="CW378" s="1"/>
      <c r="CX378" s="1"/>
      <c r="CY378" s="1"/>
      <c r="CZ378" s="1"/>
      <c r="DA378" s="1"/>
      <c r="DB378" s="1"/>
      <c r="DC378" s="1"/>
      <c r="DD378" s="1"/>
      <c r="DE378" s="1"/>
      <c r="DF378" s="1"/>
      <c r="DG378" s="1"/>
      <c r="DH378" s="1"/>
      <c r="DI378" s="1"/>
    </row>
    <row r="379" spans="2:113" x14ac:dyDescent="0.2">
      <c r="B379" s="2"/>
      <c r="C379" s="2"/>
      <c r="CU379" s="1"/>
      <c r="CV379" s="1"/>
      <c r="CW379" s="1"/>
      <c r="CX379" s="1"/>
      <c r="CY379" s="1"/>
      <c r="CZ379" s="1"/>
      <c r="DA379" s="1"/>
      <c r="DB379" s="1"/>
      <c r="DC379" s="1"/>
      <c r="DD379" s="1"/>
      <c r="DE379" s="1"/>
      <c r="DF379" s="1"/>
      <c r="DG379" s="1"/>
      <c r="DH379" s="1"/>
      <c r="DI379" s="1"/>
    </row>
    <row r="380" spans="2:113" x14ac:dyDescent="0.2">
      <c r="B380" s="2"/>
      <c r="C380" s="2"/>
      <c r="CU380" s="1"/>
      <c r="CV380" s="1"/>
      <c r="CW380" s="1"/>
      <c r="CX380" s="1"/>
      <c r="CY380" s="1"/>
      <c r="CZ380" s="1"/>
      <c r="DA380" s="1"/>
      <c r="DB380" s="1"/>
      <c r="DC380" s="1"/>
      <c r="DD380" s="1"/>
      <c r="DE380" s="1"/>
      <c r="DF380" s="1"/>
      <c r="DG380" s="1"/>
      <c r="DH380" s="1"/>
      <c r="DI380" s="1"/>
    </row>
    <row r="381" spans="2:113" x14ac:dyDescent="0.2">
      <c r="B381" s="2"/>
      <c r="C381" s="2"/>
      <c r="CU381" s="1"/>
      <c r="CV381" s="1"/>
      <c r="CW381" s="1"/>
      <c r="CX381" s="1"/>
      <c r="CY381" s="1"/>
      <c r="CZ381" s="1"/>
      <c r="DA381" s="1"/>
      <c r="DB381" s="1"/>
      <c r="DC381" s="1"/>
      <c r="DD381" s="1"/>
      <c r="DE381" s="1"/>
      <c r="DF381" s="1"/>
      <c r="DG381" s="1"/>
      <c r="DH381" s="1"/>
      <c r="DI381" s="1"/>
    </row>
    <row r="382" spans="2:113" x14ac:dyDescent="0.2">
      <c r="B382" s="2"/>
      <c r="C382" s="2"/>
      <c r="CU382" s="1"/>
      <c r="CV382" s="1"/>
      <c r="CW382" s="1"/>
      <c r="CX382" s="1"/>
      <c r="CY382" s="1"/>
      <c r="CZ382" s="1"/>
      <c r="DA382" s="1"/>
      <c r="DB382" s="1"/>
      <c r="DC382" s="1"/>
      <c r="DD382" s="1"/>
      <c r="DE382" s="1"/>
      <c r="DF382" s="1"/>
      <c r="DG382" s="1"/>
      <c r="DH382" s="1"/>
      <c r="DI382" s="1"/>
    </row>
    <row r="383" spans="2:113" x14ac:dyDescent="0.2">
      <c r="B383" s="2"/>
      <c r="C383" s="2"/>
      <c r="CU383" s="1"/>
      <c r="CV383" s="1"/>
      <c r="CW383" s="1"/>
      <c r="CX383" s="1"/>
      <c r="CY383" s="1"/>
      <c r="CZ383" s="1"/>
      <c r="DA383" s="1"/>
      <c r="DB383" s="1"/>
      <c r="DC383" s="1"/>
      <c r="DD383" s="1"/>
      <c r="DE383" s="1"/>
      <c r="DF383" s="1"/>
      <c r="DG383" s="1"/>
      <c r="DH383" s="1"/>
      <c r="DI383" s="1"/>
    </row>
    <row r="384" spans="2:113" x14ac:dyDescent="0.2">
      <c r="B384" s="2"/>
      <c r="C384" s="2"/>
      <c r="CU384" s="1"/>
      <c r="CV384" s="1"/>
      <c r="CW384" s="1"/>
      <c r="CX384" s="1"/>
      <c r="CY384" s="1"/>
      <c r="CZ384" s="1"/>
      <c r="DA384" s="1"/>
      <c r="DB384" s="1"/>
      <c r="DC384" s="1"/>
      <c r="DD384" s="1"/>
      <c r="DE384" s="1"/>
      <c r="DF384" s="1"/>
      <c r="DG384" s="1"/>
      <c r="DH384" s="1"/>
      <c r="DI384" s="1"/>
    </row>
    <row r="385" spans="2:113" x14ac:dyDescent="0.2">
      <c r="B385" s="2"/>
      <c r="C385" s="2"/>
      <c r="CU385" s="1"/>
      <c r="CV385" s="1"/>
      <c r="CW385" s="1"/>
      <c r="CX385" s="1"/>
      <c r="CY385" s="1"/>
      <c r="CZ385" s="1"/>
      <c r="DA385" s="1"/>
      <c r="DB385" s="1"/>
      <c r="DC385" s="1"/>
      <c r="DD385" s="1"/>
      <c r="DE385" s="1"/>
      <c r="DF385" s="1"/>
      <c r="DG385" s="1"/>
      <c r="DH385" s="1"/>
      <c r="DI385" s="1"/>
    </row>
    <row r="386" spans="2:113" x14ac:dyDescent="0.2">
      <c r="B386" s="2"/>
      <c r="C386" s="2"/>
      <c r="CU386" s="1"/>
      <c r="CV386" s="1"/>
      <c r="CW386" s="1"/>
      <c r="CX386" s="1"/>
      <c r="CY386" s="1"/>
      <c r="CZ386" s="1"/>
      <c r="DA386" s="1"/>
      <c r="DB386" s="1"/>
      <c r="DC386" s="1"/>
      <c r="DD386" s="1"/>
      <c r="DE386" s="1"/>
      <c r="DF386" s="1"/>
      <c r="DG386" s="1"/>
      <c r="DH386" s="1"/>
      <c r="DI386" s="1"/>
    </row>
    <row r="387" spans="2:113" x14ac:dyDescent="0.2">
      <c r="B387" s="2"/>
      <c r="C387" s="2"/>
      <c r="CU387" s="1"/>
      <c r="CV387" s="1"/>
      <c r="CW387" s="1"/>
      <c r="CX387" s="1"/>
      <c r="CY387" s="1"/>
      <c r="CZ387" s="1"/>
      <c r="DA387" s="1"/>
      <c r="DB387" s="1"/>
      <c r="DC387" s="1"/>
      <c r="DD387" s="1"/>
      <c r="DE387" s="1"/>
      <c r="DF387" s="1"/>
      <c r="DG387" s="1"/>
      <c r="DH387" s="1"/>
      <c r="DI387" s="1"/>
    </row>
    <row r="388" spans="2:113" x14ac:dyDescent="0.2">
      <c r="B388" s="2"/>
      <c r="C388" s="2"/>
      <c r="CU388" s="1"/>
      <c r="CV388" s="1"/>
      <c r="CW388" s="1"/>
      <c r="CX388" s="1"/>
      <c r="CY388" s="1"/>
      <c r="CZ388" s="1"/>
      <c r="DA388" s="1"/>
      <c r="DB388" s="1"/>
      <c r="DC388" s="1"/>
      <c r="DD388" s="1"/>
      <c r="DE388" s="1"/>
      <c r="DF388" s="1"/>
      <c r="DG388" s="1"/>
      <c r="DH388" s="1"/>
      <c r="DI388" s="1"/>
    </row>
    <row r="389" spans="2:113" x14ac:dyDescent="0.2">
      <c r="B389" s="2"/>
      <c r="C389" s="2"/>
      <c r="CU389" s="1"/>
      <c r="CV389" s="1"/>
      <c r="CW389" s="1"/>
      <c r="CX389" s="1"/>
      <c r="CY389" s="1"/>
      <c r="CZ389" s="1"/>
      <c r="DA389" s="1"/>
      <c r="DB389" s="1"/>
      <c r="DC389" s="1"/>
      <c r="DD389" s="1"/>
      <c r="DE389" s="1"/>
      <c r="DF389" s="1"/>
      <c r="DG389" s="1"/>
      <c r="DH389" s="1"/>
      <c r="DI389" s="1"/>
    </row>
    <row r="390" spans="2:113" x14ac:dyDescent="0.2">
      <c r="B390" s="2"/>
      <c r="C390" s="2"/>
      <c r="CU390" s="1"/>
      <c r="CV390" s="1"/>
      <c r="CW390" s="1"/>
      <c r="CX390" s="1"/>
      <c r="CY390" s="1"/>
      <c r="CZ390" s="1"/>
      <c r="DA390" s="1"/>
      <c r="DB390" s="1"/>
      <c r="DC390" s="1"/>
      <c r="DD390" s="1"/>
      <c r="DE390" s="1"/>
      <c r="DF390" s="1"/>
      <c r="DG390" s="1"/>
      <c r="DH390" s="1"/>
      <c r="DI390" s="1"/>
    </row>
    <row r="391" spans="2:113" x14ac:dyDescent="0.2">
      <c r="B391" s="2"/>
      <c r="C391" s="2"/>
      <c r="CU391" s="1"/>
      <c r="CV391" s="1"/>
      <c r="CW391" s="1"/>
      <c r="CX391" s="1"/>
      <c r="CY391" s="1"/>
      <c r="CZ391" s="1"/>
      <c r="DA391" s="1"/>
      <c r="DB391" s="1"/>
      <c r="DC391" s="1"/>
      <c r="DD391" s="1"/>
      <c r="DE391" s="1"/>
      <c r="DF391" s="1"/>
      <c r="DG391" s="1"/>
      <c r="DH391" s="1"/>
      <c r="DI391" s="1"/>
    </row>
  </sheetData>
  <sheetProtection password="DED3" sheet="1" objects="1" scenarios="1" selectLockedCells="1"/>
  <mergeCells count="593">
    <mergeCell ref="C4:N4"/>
    <mergeCell ref="C1:N3"/>
    <mergeCell ref="C5:C7"/>
    <mergeCell ref="B5:B7"/>
    <mergeCell ref="L8:L11"/>
    <mergeCell ref="M8:M11"/>
    <mergeCell ref="H8:H11"/>
    <mergeCell ref="C8:C11"/>
    <mergeCell ref="D8:D11"/>
    <mergeCell ref="BT6:BX6"/>
    <mergeCell ref="BW8:BW11"/>
    <mergeCell ref="BX8:BX11"/>
    <mergeCell ref="N8:N11"/>
    <mergeCell ref="BJ6:BK6"/>
    <mergeCell ref="BL6:BM6"/>
    <mergeCell ref="BN6:BN7"/>
    <mergeCell ref="BO6:BS6"/>
    <mergeCell ref="D5:N5"/>
    <mergeCell ref="BS8:BS11"/>
    <mergeCell ref="L6:N6"/>
    <mergeCell ref="D6:H6"/>
    <mergeCell ref="I6:K6"/>
    <mergeCell ref="BT8:BT11"/>
    <mergeCell ref="BU8:BU11"/>
    <mergeCell ref="BV8:BV11"/>
    <mergeCell ref="A8:A11"/>
    <mergeCell ref="B8:B11"/>
    <mergeCell ref="F8:F11"/>
    <mergeCell ref="J8:J11"/>
    <mergeCell ref="I8:I11"/>
    <mergeCell ref="BN8:BN11"/>
    <mergeCell ref="BO8:BO11"/>
    <mergeCell ref="BP8:BP11"/>
    <mergeCell ref="BQ8:BQ11"/>
    <mergeCell ref="G8:G11"/>
    <mergeCell ref="E8:E11"/>
    <mergeCell ref="E12:E15"/>
    <mergeCell ref="F12:F15"/>
    <mergeCell ref="G12:G15"/>
    <mergeCell ref="H12:H15"/>
    <mergeCell ref="BR12:BR15"/>
    <mergeCell ref="BR8:BR11"/>
    <mergeCell ref="BJ8:BJ11"/>
    <mergeCell ref="BK8:BK11"/>
    <mergeCell ref="K8:K11"/>
    <mergeCell ref="BP12:BP15"/>
    <mergeCell ref="BQ12:BQ15"/>
    <mergeCell ref="BL8:BL11"/>
    <mergeCell ref="BM8:BM11"/>
    <mergeCell ref="BL12:BL15"/>
    <mergeCell ref="K12:K15"/>
    <mergeCell ref="BJ12:BJ15"/>
    <mergeCell ref="BK12:BK15"/>
    <mergeCell ref="A12:A15"/>
    <mergeCell ref="B12:B15"/>
    <mergeCell ref="C12:C15"/>
    <mergeCell ref="D12:D15"/>
    <mergeCell ref="BL16:BL19"/>
    <mergeCell ref="L16:L19"/>
    <mergeCell ref="M16:M19"/>
    <mergeCell ref="BX12:BX15"/>
    <mergeCell ref="L12:L15"/>
    <mergeCell ref="M12:M15"/>
    <mergeCell ref="N12:N15"/>
    <mergeCell ref="BW12:BW15"/>
    <mergeCell ref="BV12:BV15"/>
    <mergeCell ref="BT16:BT19"/>
    <mergeCell ref="BU16:BU19"/>
    <mergeCell ref="BV16:BV19"/>
    <mergeCell ref="BM12:BM15"/>
    <mergeCell ref="BN12:BN15"/>
    <mergeCell ref="BO12:BO15"/>
    <mergeCell ref="BS12:BS15"/>
    <mergeCell ref="BT12:BT15"/>
    <mergeCell ref="BU12:BU15"/>
    <mergeCell ref="I12:I15"/>
    <mergeCell ref="J12:J15"/>
    <mergeCell ref="BP16:BP19"/>
    <mergeCell ref="BQ16:BQ19"/>
    <mergeCell ref="A16:A19"/>
    <mergeCell ref="B16:B19"/>
    <mergeCell ref="BM16:BM19"/>
    <mergeCell ref="N16:N19"/>
    <mergeCell ref="I16:I19"/>
    <mergeCell ref="A20:A23"/>
    <mergeCell ref="B20:B23"/>
    <mergeCell ref="BN16:BN19"/>
    <mergeCell ref="BO16:BO19"/>
    <mergeCell ref="BJ16:BJ19"/>
    <mergeCell ref="BL20:BL23"/>
    <mergeCell ref="G20:G23"/>
    <mergeCell ref="C16:C19"/>
    <mergeCell ref="D16:D19"/>
    <mergeCell ref="E16:E19"/>
    <mergeCell ref="F16:F19"/>
    <mergeCell ref="G16:G19"/>
    <mergeCell ref="H16:H19"/>
    <mergeCell ref="BX16:BX19"/>
    <mergeCell ref="BX24:BX27"/>
    <mergeCell ref="I24:I27"/>
    <mergeCell ref="J24:J27"/>
    <mergeCell ref="BJ20:BJ23"/>
    <mergeCell ref="BS24:BS27"/>
    <mergeCell ref="BT24:BT27"/>
    <mergeCell ref="BL24:BL27"/>
    <mergeCell ref="BM24:BM27"/>
    <mergeCell ref="BN24:BN27"/>
    <mergeCell ref="BO24:BO27"/>
    <mergeCell ref="BK16:BK19"/>
    <mergeCell ref="J16:J19"/>
    <mergeCell ref="K16:K19"/>
    <mergeCell ref="BW16:BW19"/>
    <mergeCell ref="BR16:BR19"/>
    <mergeCell ref="BS16:BS19"/>
    <mergeCell ref="BX20:BX23"/>
    <mergeCell ref="BQ20:BQ23"/>
    <mergeCell ref="BJ24:BJ27"/>
    <mergeCell ref="BP24:BP27"/>
    <mergeCell ref="BQ24:BQ27"/>
    <mergeCell ref="BK20:BK23"/>
    <mergeCell ref="K20:K23"/>
    <mergeCell ref="H24:H27"/>
    <mergeCell ref="K24:K27"/>
    <mergeCell ref="M20:M23"/>
    <mergeCell ref="N20:N23"/>
    <mergeCell ref="BU24:BU27"/>
    <mergeCell ref="BW28:BW31"/>
    <mergeCell ref="BW20:BW23"/>
    <mergeCell ref="C24:C27"/>
    <mergeCell ref="D24:D27"/>
    <mergeCell ref="BV24:BV27"/>
    <mergeCell ref="BU28:BU31"/>
    <mergeCell ref="BR20:BR23"/>
    <mergeCell ref="BS20:BS23"/>
    <mergeCell ref="BT20:BT23"/>
    <mergeCell ref="BU20:BU23"/>
    <mergeCell ref="BV20:BV23"/>
    <mergeCell ref="BP20:BP23"/>
    <mergeCell ref="BM20:BM23"/>
    <mergeCell ref="BS28:BS31"/>
    <mergeCell ref="BT28:BT31"/>
    <mergeCell ref="L20:L23"/>
    <mergeCell ref="BX28:BX31"/>
    <mergeCell ref="BV28:BV31"/>
    <mergeCell ref="A28:A31"/>
    <mergeCell ref="B28:B31"/>
    <mergeCell ref="BW24:BW27"/>
    <mergeCell ref="BK24:BK27"/>
    <mergeCell ref="H20:H23"/>
    <mergeCell ref="I20:I23"/>
    <mergeCell ref="J20:J23"/>
    <mergeCell ref="M24:M27"/>
    <mergeCell ref="L24:L27"/>
    <mergeCell ref="N24:N27"/>
    <mergeCell ref="E20:E23"/>
    <mergeCell ref="F20:F23"/>
    <mergeCell ref="E24:E27"/>
    <mergeCell ref="F24:F27"/>
    <mergeCell ref="G24:G27"/>
    <mergeCell ref="A24:A27"/>
    <mergeCell ref="B24:B27"/>
    <mergeCell ref="BN20:BN23"/>
    <mergeCell ref="BO20:BO23"/>
    <mergeCell ref="C20:C23"/>
    <mergeCell ref="D20:D23"/>
    <mergeCell ref="BR24:BR27"/>
    <mergeCell ref="B32:B35"/>
    <mergeCell ref="BN28:BN31"/>
    <mergeCell ref="BO28:BO31"/>
    <mergeCell ref="BP28:BP31"/>
    <mergeCell ref="BQ28:BQ31"/>
    <mergeCell ref="BR28:BR31"/>
    <mergeCell ref="L28:L31"/>
    <mergeCell ref="BM28:BM31"/>
    <mergeCell ref="G28:G31"/>
    <mergeCell ref="H28:H31"/>
    <mergeCell ref="I28:I31"/>
    <mergeCell ref="J28:J31"/>
    <mergeCell ref="M28:M31"/>
    <mergeCell ref="N28:N31"/>
    <mergeCell ref="E32:E35"/>
    <mergeCell ref="C28:C31"/>
    <mergeCell ref="D28:D31"/>
    <mergeCell ref="E28:E31"/>
    <mergeCell ref="K28:K31"/>
    <mergeCell ref="F28:F31"/>
    <mergeCell ref="BJ28:BJ31"/>
    <mergeCell ref="BK28:BK31"/>
    <mergeCell ref="BL28:BL31"/>
    <mergeCell ref="A36:A39"/>
    <mergeCell ref="B36:B39"/>
    <mergeCell ref="BR32:BR35"/>
    <mergeCell ref="BS32:BS35"/>
    <mergeCell ref="BT32:BT35"/>
    <mergeCell ref="BT36:BT39"/>
    <mergeCell ref="BO36:BO39"/>
    <mergeCell ref="BV36:BV39"/>
    <mergeCell ref="C36:C39"/>
    <mergeCell ref="D36:D39"/>
    <mergeCell ref="E36:E39"/>
    <mergeCell ref="F36:F39"/>
    <mergeCell ref="I36:I39"/>
    <mergeCell ref="F32:F35"/>
    <mergeCell ref="G32:G35"/>
    <mergeCell ref="H32:H35"/>
    <mergeCell ref="I32:I35"/>
    <mergeCell ref="J32:J35"/>
    <mergeCell ref="BU32:BU35"/>
    <mergeCell ref="BV32:BV35"/>
    <mergeCell ref="L32:L35"/>
    <mergeCell ref="BO32:BO35"/>
    <mergeCell ref="C32:C35"/>
    <mergeCell ref="A32:A35"/>
    <mergeCell ref="BX36:BX39"/>
    <mergeCell ref="BU36:BU39"/>
    <mergeCell ref="BP32:BP35"/>
    <mergeCell ref="BQ32:BQ35"/>
    <mergeCell ref="BM32:BM35"/>
    <mergeCell ref="M32:M35"/>
    <mergeCell ref="N32:N35"/>
    <mergeCell ref="BK36:BK39"/>
    <mergeCell ref="K32:K35"/>
    <mergeCell ref="BN36:BN39"/>
    <mergeCell ref="N36:N39"/>
    <mergeCell ref="BL32:BL35"/>
    <mergeCell ref="BN32:BN35"/>
    <mergeCell ref="BK32:BK35"/>
    <mergeCell ref="BJ32:BJ35"/>
    <mergeCell ref="BW32:BW35"/>
    <mergeCell ref="BW36:BW39"/>
    <mergeCell ref="BX32:BX35"/>
    <mergeCell ref="F40:F43"/>
    <mergeCell ref="D32:D35"/>
    <mergeCell ref="G36:G39"/>
    <mergeCell ref="H36:H39"/>
    <mergeCell ref="BT40:BT43"/>
    <mergeCell ref="L40:L43"/>
    <mergeCell ref="M40:M43"/>
    <mergeCell ref="BR36:BR39"/>
    <mergeCell ref="BS36:BS39"/>
    <mergeCell ref="BL36:BL39"/>
    <mergeCell ref="BM36:BM39"/>
    <mergeCell ref="N40:N43"/>
    <mergeCell ref="BS40:BS43"/>
    <mergeCell ref="BJ40:BJ43"/>
    <mergeCell ref="BK40:BK43"/>
    <mergeCell ref="BL40:BL43"/>
    <mergeCell ref="BM40:BM43"/>
    <mergeCell ref="BP36:BP39"/>
    <mergeCell ref="BQ36:BQ39"/>
    <mergeCell ref="J36:J39"/>
    <mergeCell ref="K36:K39"/>
    <mergeCell ref="L36:L39"/>
    <mergeCell ref="M36:M39"/>
    <mergeCell ref="BJ36:BJ39"/>
    <mergeCell ref="BQ44:BQ47"/>
    <mergeCell ref="BJ44:BJ47"/>
    <mergeCell ref="BW40:BW43"/>
    <mergeCell ref="BX40:BX43"/>
    <mergeCell ref="A44:A47"/>
    <mergeCell ref="B44:B47"/>
    <mergeCell ref="BN40:BN43"/>
    <mergeCell ref="BO40:BO43"/>
    <mergeCell ref="BP40:BP43"/>
    <mergeCell ref="BQ40:BQ43"/>
    <mergeCell ref="BR40:BR43"/>
    <mergeCell ref="C44:C47"/>
    <mergeCell ref="G40:G43"/>
    <mergeCell ref="H40:H43"/>
    <mergeCell ref="I40:I43"/>
    <mergeCell ref="J40:J43"/>
    <mergeCell ref="K40:K43"/>
    <mergeCell ref="BV40:BV43"/>
    <mergeCell ref="C40:C43"/>
    <mergeCell ref="D40:D43"/>
    <mergeCell ref="E40:E43"/>
    <mergeCell ref="BU40:BU43"/>
    <mergeCell ref="A40:A43"/>
    <mergeCell ref="B40:B43"/>
    <mergeCell ref="BN44:BN47"/>
    <mergeCell ref="BO44:BO47"/>
    <mergeCell ref="BP44:BP47"/>
    <mergeCell ref="BX44:BX47"/>
    <mergeCell ref="A48:A51"/>
    <mergeCell ref="B48:B51"/>
    <mergeCell ref="BR44:BR47"/>
    <mergeCell ref="BS44:BS47"/>
    <mergeCell ref="BT44:BT47"/>
    <mergeCell ref="BU44:BU47"/>
    <mergeCell ref="BK44:BK47"/>
    <mergeCell ref="K44:K47"/>
    <mergeCell ref="L44:L47"/>
    <mergeCell ref="M44:M47"/>
    <mergeCell ref="N44:N47"/>
    <mergeCell ref="BM44:BM47"/>
    <mergeCell ref="D44:D47"/>
    <mergeCell ref="BV48:BV51"/>
    <mergeCell ref="BW48:BW51"/>
    <mergeCell ref="BL44:BL47"/>
    <mergeCell ref="G44:G47"/>
    <mergeCell ref="H44:H47"/>
    <mergeCell ref="I44:I47"/>
    <mergeCell ref="J44:J47"/>
    <mergeCell ref="E44:E47"/>
    <mergeCell ref="F44:F47"/>
    <mergeCell ref="I48:I51"/>
    <mergeCell ref="J48:J51"/>
    <mergeCell ref="E48:E51"/>
    <mergeCell ref="F48:F51"/>
    <mergeCell ref="G48:G51"/>
    <mergeCell ref="BX48:BX51"/>
    <mergeCell ref="A52:A55"/>
    <mergeCell ref="B52:B55"/>
    <mergeCell ref="BP48:BP51"/>
    <mergeCell ref="BQ48:BQ51"/>
    <mergeCell ref="BR48:BR51"/>
    <mergeCell ref="BS48:BS51"/>
    <mergeCell ref="BT48:BT51"/>
    <mergeCell ref="BK48:BK51"/>
    <mergeCell ref="BL48:BL51"/>
    <mergeCell ref="BV44:BV47"/>
    <mergeCell ref="BW44:BW47"/>
    <mergeCell ref="BU48:BU51"/>
    <mergeCell ref="BJ48:BJ51"/>
    <mergeCell ref="C48:C51"/>
    <mergeCell ref="D48:D51"/>
    <mergeCell ref="K48:K51"/>
    <mergeCell ref="H48:H51"/>
    <mergeCell ref="BU56:BU59"/>
    <mergeCell ref="BV56:BV59"/>
    <mergeCell ref="BW56:BW59"/>
    <mergeCell ref="C52:C55"/>
    <mergeCell ref="BT52:BT55"/>
    <mergeCell ref="BU52:BU55"/>
    <mergeCell ref="D52:D55"/>
    <mergeCell ref="E52:E55"/>
    <mergeCell ref="F52:F55"/>
    <mergeCell ref="BN48:BN51"/>
    <mergeCell ref="L48:L51"/>
    <mergeCell ref="M48:M51"/>
    <mergeCell ref="BO48:BO51"/>
    <mergeCell ref="N48:N51"/>
    <mergeCell ref="BM48:BM51"/>
    <mergeCell ref="L56:L59"/>
    <mergeCell ref="C56:C59"/>
    <mergeCell ref="BX52:BX55"/>
    <mergeCell ref="A56:A59"/>
    <mergeCell ref="B56:B59"/>
    <mergeCell ref="BN52:BN55"/>
    <mergeCell ref="BO52:BO55"/>
    <mergeCell ref="BP52:BP55"/>
    <mergeCell ref="BQ52:BQ55"/>
    <mergeCell ref="BR52:BR55"/>
    <mergeCell ref="L52:L55"/>
    <mergeCell ref="M52:M55"/>
    <mergeCell ref="G52:G55"/>
    <mergeCell ref="H52:H55"/>
    <mergeCell ref="I52:I55"/>
    <mergeCell ref="J52:J55"/>
    <mergeCell ref="BV52:BV55"/>
    <mergeCell ref="BW52:BW55"/>
    <mergeCell ref="N52:N55"/>
    <mergeCell ref="K52:K55"/>
    <mergeCell ref="BS52:BS55"/>
    <mergeCell ref="BJ52:BJ55"/>
    <mergeCell ref="BK52:BK55"/>
    <mergeCell ref="BL52:BL55"/>
    <mergeCell ref="BM52:BM55"/>
    <mergeCell ref="BO56:BO59"/>
    <mergeCell ref="BX56:BX59"/>
    <mergeCell ref="A60:A63"/>
    <mergeCell ref="B60:B63"/>
    <mergeCell ref="BR56:BR59"/>
    <mergeCell ref="BS56:BS59"/>
    <mergeCell ref="BT56:BT59"/>
    <mergeCell ref="BT60:BT63"/>
    <mergeCell ref="BO60:BO63"/>
    <mergeCell ref="BV60:BV63"/>
    <mergeCell ref="BW60:BW63"/>
    <mergeCell ref="BX60:BX63"/>
    <mergeCell ref="BU60:BU63"/>
    <mergeCell ref="BP56:BP59"/>
    <mergeCell ref="BQ56:BQ59"/>
    <mergeCell ref="BM56:BM59"/>
    <mergeCell ref="M56:M59"/>
    <mergeCell ref="N56:N59"/>
    <mergeCell ref="E56:E59"/>
    <mergeCell ref="G56:G59"/>
    <mergeCell ref="H56:H59"/>
    <mergeCell ref="I56:I59"/>
    <mergeCell ref="J56:J59"/>
    <mergeCell ref="BJ56:BJ59"/>
    <mergeCell ref="BJ60:BJ63"/>
    <mergeCell ref="C60:C63"/>
    <mergeCell ref="D60:D63"/>
    <mergeCell ref="E60:E63"/>
    <mergeCell ref="F60:F63"/>
    <mergeCell ref="N60:N63"/>
    <mergeCell ref="I60:I63"/>
    <mergeCell ref="BL56:BL59"/>
    <mergeCell ref="BN56:BN59"/>
    <mergeCell ref="BK56:BK59"/>
    <mergeCell ref="F56:F59"/>
    <mergeCell ref="D56:D59"/>
    <mergeCell ref="G60:G63"/>
    <mergeCell ref="H60:H63"/>
    <mergeCell ref="J60:J63"/>
    <mergeCell ref="K60:K63"/>
    <mergeCell ref="K56:K59"/>
    <mergeCell ref="BT64:BT67"/>
    <mergeCell ref="L64:L67"/>
    <mergeCell ref="M64:M67"/>
    <mergeCell ref="BR60:BR63"/>
    <mergeCell ref="BS60:BS63"/>
    <mergeCell ref="BL60:BL63"/>
    <mergeCell ref="BM60:BM63"/>
    <mergeCell ref="N64:N67"/>
    <mergeCell ref="BS64:BS67"/>
    <mergeCell ref="BJ64:BJ67"/>
    <mergeCell ref="BK64:BK67"/>
    <mergeCell ref="BL64:BL67"/>
    <mergeCell ref="BM64:BM67"/>
    <mergeCell ref="BP60:BP63"/>
    <mergeCell ref="BQ60:BQ63"/>
    <mergeCell ref="L60:L63"/>
    <mergeCell ref="M60:M63"/>
    <mergeCell ref="BK60:BK63"/>
    <mergeCell ref="BN60:BN63"/>
    <mergeCell ref="BW64:BW67"/>
    <mergeCell ref="BX64:BX67"/>
    <mergeCell ref="A68:A71"/>
    <mergeCell ref="B68:B71"/>
    <mergeCell ref="BN64:BN67"/>
    <mergeCell ref="BO64:BO67"/>
    <mergeCell ref="BP64:BP67"/>
    <mergeCell ref="BQ64:BQ67"/>
    <mergeCell ref="BR64:BR67"/>
    <mergeCell ref="C68:C71"/>
    <mergeCell ref="G64:G67"/>
    <mergeCell ref="H64:H67"/>
    <mergeCell ref="I64:I67"/>
    <mergeCell ref="J64:J67"/>
    <mergeCell ref="K64:K67"/>
    <mergeCell ref="BV64:BV67"/>
    <mergeCell ref="C64:C67"/>
    <mergeCell ref="D64:D67"/>
    <mergeCell ref="E64:E67"/>
    <mergeCell ref="BU64:BU67"/>
    <mergeCell ref="A64:A67"/>
    <mergeCell ref="B64:B67"/>
    <mergeCell ref="BX68:BX71"/>
    <mergeCell ref="F64:F67"/>
    <mergeCell ref="A72:A75"/>
    <mergeCell ref="B72:B75"/>
    <mergeCell ref="BR68:BR71"/>
    <mergeCell ref="BS68:BS71"/>
    <mergeCell ref="BT68:BT71"/>
    <mergeCell ref="BU68:BU71"/>
    <mergeCell ref="BK68:BK71"/>
    <mergeCell ref="K68:K71"/>
    <mergeCell ref="L68:L71"/>
    <mergeCell ref="M68:M71"/>
    <mergeCell ref="N68:N71"/>
    <mergeCell ref="BM68:BM71"/>
    <mergeCell ref="D68:D71"/>
    <mergeCell ref="C72:C75"/>
    <mergeCell ref="D72:D75"/>
    <mergeCell ref="BV72:BV75"/>
    <mergeCell ref="BW72:BW75"/>
    <mergeCell ref="BL68:BL71"/>
    <mergeCell ref="G68:G71"/>
    <mergeCell ref="H68:H71"/>
    <mergeCell ref="I68:I71"/>
    <mergeCell ref="J68:J71"/>
    <mergeCell ref="BQ68:BQ71"/>
    <mergeCell ref="BJ68:BJ71"/>
    <mergeCell ref="BV68:BV71"/>
    <mergeCell ref="BW68:BW71"/>
    <mergeCell ref="BN68:BN71"/>
    <mergeCell ref="BO68:BO71"/>
    <mergeCell ref="BP68:BP71"/>
    <mergeCell ref="BQ72:BQ75"/>
    <mergeCell ref="BJ72:BJ75"/>
    <mergeCell ref="K72:K75"/>
    <mergeCell ref="BN72:BN75"/>
    <mergeCell ref="BO72:BO75"/>
    <mergeCell ref="BP72:BP75"/>
    <mergeCell ref="BU76:BU79"/>
    <mergeCell ref="D76:D79"/>
    <mergeCell ref="E76:E79"/>
    <mergeCell ref="F76:F79"/>
    <mergeCell ref="N72:N75"/>
    <mergeCell ref="J76:J79"/>
    <mergeCell ref="K76:K79"/>
    <mergeCell ref="BS76:BS79"/>
    <mergeCell ref="BT76:BT79"/>
    <mergeCell ref="BN76:BN79"/>
    <mergeCell ref="BO76:BO79"/>
    <mergeCell ref="BP76:BP79"/>
    <mergeCell ref="BQ76:BQ79"/>
    <mergeCell ref="G76:G79"/>
    <mergeCell ref="J84:J87"/>
    <mergeCell ref="BW76:BW79"/>
    <mergeCell ref="BX76:BX79"/>
    <mergeCell ref="BR76:BR79"/>
    <mergeCell ref="BV76:BV79"/>
    <mergeCell ref="BX80:BX83"/>
    <mergeCell ref="L72:L75"/>
    <mergeCell ref="M72:M75"/>
    <mergeCell ref="E68:E71"/>
    <mergeCell ref="F68:F71"/>
    <mergeCell ref="I72:I75"/>
    <mergeCell ref="J72:J75"/>
    <mergeCell ref="E72:E75"/>
    <mergeCell ref="F72:F75"/>
    <mergeCell ref="G72:G75"/>
    <mergeCell ref="BX72:BX75"/>
    <mergeCell ref="BR72:BR75"/>
    <mergeCell ref="BS72:BS75"/>
    <mergeCell ref="BT72:BT75"/>
    <mergeCell ref="BU72:BU75"/>
    <mergeCell ref="H72:H75"/>
    <mergeCell ref="BK72:BK75"/>
    <mergeCell ref="BL72:BL75"/>
    <mergeCell ref="BM72:BM75"/>
    <mergeCell ref="C84:C87"/>
    <mergeCell ref="D84:D87"/>
    <mergeCell ref="E84:E87"/>
    <mergeCell ref="F84:F87"/>
    <mergeCell ref="C80:C83"/>
    <mergeCell ref="D80:D83"/>
    <mergeCell ref="E80:E83"/>
    <mergeCell ref="F80:F83"/>
    <mergeCell ref="H80:H83"/>
    <mergeCell ref="G84:G87"/>
    <mergeCell ref="H84:H87"/>
    <mergeCell ref="C76:C79"/>
    <mergeCell ref="H76:H79"/>
    <mergeCell ref="I76:I79"/>
    <mergeCell ref="BJ76:BJ79"/>
    <mergeCell ref="A84:A87"/>
    <mergeCell ref="B84:B87"/>
    <mergeCell ref="BR80:BR83"/>
    <mergeCell ref="BJ80:BJ83"/>
    <mergeCell ref="BK80:BK83"/>
    <mergeCell ref="K80:K83"/>
    <mergeCell ref="BM80:BM83"/>
    <mergeCell ref="BN80:BN83"/>
    <mergeCell ref="L76:L79"/>
    <mergeCell ref="M76:M79"/>
    <mergeCell ref="N76:N79"/>
    <mergeCell ref="L80:L83"/>
    <mergeCell ref="A80:A83"/>
    <mergeCell ref="B80:B83"/>
    <mergeCell ref="BK76:BK79"/>
    <mergeCell ref="BL76:BL79"/>
    <mergeCell ref="BM76:BM79"/>
    <mergeCell ref="A76:A79"/>
    <mergeCell ref="B76:B79"/>
    <mergeCell ref="G80:G83"/>
    <mergeCell ref="I84:I87"/>
    <mergeCell ref="BL84:BL87"/>
    <mergeCell ref="BM84:BM87"/>
    <mergeCell ref="BJ84:BJ87"/>
    <mergeCell ref="BN84:BN87"/>
    <mergeCell ref="N84:N87"/>
    <mergeCell ref="BW80:BW83"/>
    <mergeCell ref="BL80:BL83"/>
    <mergeCell ref="BQ80:BQ83"/>
    <mergeCell ref="BK84:BK87"/>
    <mergeCell ref="BU80:BU83"/>
    <mergeCell ref="BV80:BV83"/>
    <mergeCell ref="M80:M83"/>
    <mergeCell ref="N80:N83"/>
    <mergeCell ref="BO80:BO83"/>
    <mergeCell ref="BP80:BP83"/>
    <mergeCell ref="BS80:BS83"/>
    <mergeCell ref="BV84:BV87"/>
    <mergeCell ref="L84:L87"/>
    <mergeCell ref="I80:I83"/>
    <mergeCell ref="J80:J83"/>
    <mergeCell ref="BT80:BT83"/>
    <mergeCell ref="M84:M87"/>
    <mergeCell ref="BO84:BO87"/>
    <mergeCell ref="BX84:BX87"/>
    <mergeCell ref="BP84:BP87"/>
    <mergeCell ref="BQ84:BQ87"/>
    <mergeCell ref="BR84:BR87"/>
    <mergeCell ref="BS84:BS87"/>
    <mergeCell ref="BT84:BT87"/>
    <mergeCell ref="BU84:BU87"/>
    <mergeCell ref="BW84:BW87"/>
    <mergeCell ref="K84:K87"/>
  </mergeCells>
  <phoneticPr fontId="1" type="noConversion"/>
  <dataValidations count="1">
    <dataValidation type="list" allowBlank="1" showInputMessage="1" showErrorMessage="1" sqref="D8 D84 D80 D76 D72 D68 D64 D60 D56 D52 D48 D44 D40 D36 D32 D28 D24 D20 D16 D12">
      <formula1>tablaactividad</formula1>
    </dataValidation>
  </dataValidations>
  <pageMargins left="0.70866141732283472" right="0.70866141732283472" top="0.74803149606299213" bottom="0.74803149606299213" header="0.31496062992125984" footer="0.31496062992125984"/>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'ILU INICIAL'!$E$321:$E$326</xm:f>
          </x14:formula1>
          <xm:sqref>C8:C87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DE387"/>
  <sheetViews>
    <sheetView workbookViewId="0">
      <selection activeCell="C4" sqref="C4"/>
    </sheetView>
  </sheetViews>
  <sheetFormatPr baseColWidth="10" defaultColWidth="11.42578125" defaultRowHeight="11.25" x14ac:dyDescent="0.2"/>
  <cols>
    <col min="1" max="1" width="3.85546875" style="1" customWidth="1"/>
    <col min="2" max="2" width="36.85546875" style="1" customWidth="1"/>
    <col min="3" max="3" width="52.7109375" style="1" customWidth="1"/>
    <col min="4" max="4" width="6.140625" style="30" customWidth="1"/>
    <col min="5" max="6" width="8.5703125" style="37" customWidth="1"/>
    <col min="7" max="7" width="10" style="37" customWidth="1"/>
    <col min="8" max="55" width="11.42578125" style="1"/>
    <col min="56" max="56" width="0" style="1" hidden="1" customWidth="1"/>
    <col min="57" max="82" width="11.42578125" style="1" hidden="1" customWidth="1"/>
    <col min="83" max="83" width="0" style="1" hidden="1" customWidth="1"/>
    <col min="84" max="94" width="11.42578125" style="1"/>
    <col min="95" max="109" width="11.42578125" style="2"/>
    <col min="110" max="16384" width="11.42578125" style="1"/>
  </cols>
  <sheetData>
    <row r="1" spans="1:109" s="3" customFormat="1" ht="13.5" customHeight="1" x14ac:dyDescent="0.2">
      <c r="B1" s="189" t="s">
        <v>335</v>
      </c>
      <c r="C1" s="149" t="s">
        <v>537</v>
      </c>
      <c r="D1" s="149"/>
      <c r="E1" s="149"/>
      <c r="F1" s="149"/>
      <c r="G1" s="149"/>
      <c r="CQ1" s="21"/>
      <c r="CR1" s="21"/>
      <c r="CS1" s="21"/>
      <c r="CT1" s="21"/>
      <c r="CU1" s="21"/>
      <c r="CV1" s="21"/>
      <c r="CW1" s="21"/>
      <c r="CX1" s="21"/>
      <c r="CY1" s="21"/>
      <c r="CZ1" s="21"/>
      <c r="DA1" s="21"/>
      <c r="DB1" s="21"/>
      <c r="DC1" s="21"/>
      <c r="DD1" s="21"/>
      <c r="DE1" s="21"/>
    </row>
    <row r="2" spans="1:109" s="3" customFormat="1" ht="12.75" customHeight="1" x14ac:dyDescent="0.2">
      <c r="B2" s="189"/>
      <c r="C2" s="145" t="s">
        <v>431</v>
      </c>
      <c r="D2" s="226" t="s">
        <v>9</v>
      </c>
      <c r="E2" s="227" t="s">
        <v>10</v>
      </c>
      <c r="F2" s="227" t="s">
        <v>442</v>
      </c>
      <c r="G2" s="227" t="s">
        <v>11</v>
      </c>
      <c r="BF2" s="131" t="s">
        <v>416</v>
      </c>
      <c r="BG2" s="133"/>
      <c r="BH2" s="131" t="s">
        <v>417</v>
      </c>
      <c r="BI2" s="133"/>
      <c r="BJ2" s="195" t="s">
        <v>418</v>
      </c>
      <c r="BK2" s="131" t="s">
        <v>424</v>
      </c>
      <c r="BL2" s="132"/>
      <c r="BM2" s="132"/>
      <c r="BN2" s="132"/>
      <c r="BO2" s="133"/>
      <c r="BP2" s="197" t="s">
        <v>430</v>
      </c>
      <c r="BQ2" s="197"/>
      <c r="BR2" s="197"/>
      <c r="BS2" s="197"/>
      <c r="BT2" s="197"/>
      <c r="CQ2" s="21"/>
      <c r="CR2" s="21"/>
      <c r="CS2" s="21"/>
      <c r="CT2" s="21"/>
      <c r="CU2" s="21"/>
      <c r="CV2" s="21"/>
      <c r="CW2" s="21"/>
      <c r="CX2" s="21"/>
      <c r="CY2" s="21"/>
      <c r="CZ2" s="21"/>
      <c r="DA2" s="21"/>
      <c r="DB2" s="21"/>
      <c r="DC2" s="21"/>
      <c r="DD2" s="21"/>
      <c r="DE2" s="21"/>
    </row>
    <row r="3" spans="1:109" s="22" customFormat="1" ht="38.25" x14ac:dyDescent="0.2">
      <c r="B3" s="189"/>
      <c r="C3" s="145"/>
      <c r="D3" s="226"/>
      <c r="E3" s="227"/>
      <c r="F3" s="227"/>
      <c r="G3" s="227"/>
      <c r="BF3" s="23" t="s">
        <v>415</v>
      </c>
      <c r="BG3" s="23" t="s">
        <v>338</v>
      </c>
      <c r="BH3" s="23" t="s">
        <v>415</v>
      </c>
      <c r="BI3" s="23" t="s">
        <v>338</v>
      </c>
      <c r="BJ3" s="196"/>
      <c r="BK3" s="23" t="s">
        <v>419</v>
      </c>
      <c r="BL3" s="23" t="s">
        <v>420</v>
      </c>
      <c r="BM3" s="23" t="s">
        <v>421</v>
      </c>
      <c r="BN3" s="23" t="s">
        <v>422</v>
      </c>
      <c r="BO3" s="23" t="s">
        <v>423</v>
      </c>
      <c r="BP3" s="23" t="s">
        <v>425</v>
      </c>
      <c r="BQ3" s="23" t="s">
        <v>426</v>
      </c>
      <c r="BR3" s="23" t="s">
        <v>427</v>
      </c>
      <c r="BS3" s="23" t="s">
        <v>428</v>
      </c>
      <c r="BT3" s="23" t="s">
        <v>429</v>
      </c>
      <c r="CQ3" s="24"/>
      <c r="CR3" s="24"/>
      <c r="CS3" s="24"/>
      <c r="CT3" s="24"/>
      <c r="CU3" s="24"/>
      <c r="CV3" s="24"/>
      <c r="CW3" s="24"/>
      <c r="CX3" s="24"/>
      <c r="CY3" s="24"/>
      <c r="CZ3" s="24"/>
      <c r="DA3" s="24"/>
      <c r="DB3" s="24"/>
      <c r="DC3" s="24"/>
      <c r="DD3" s="24"/>
      <c r="DE3" s="24"/>
    </row>
    <row r="4" spans="1:109" s="25" customFormat="1" ht="11.25" customHeight="1" x14ac:dyDescent="0.2">
      <c r="A4" s="182">
        <v>1</v>
      </c>
      <c r="B4" s="223" t="str">
        <f>IF('ILU INICIAL'!B9="","",'ILU INICIAL'!B9)</f>
        <v/>
      </c>
      <c r="C4" s="13"/>
      <c r="D4" s="11"/>
      <c r="E4" s="12"/>
      <c r="F4" s="12"/>
      <c r="G4" s="38" t="str">
        <f>IF(B4="","",(E4+F4)*D4)</f>
        <v/>
      </c>
      <c r="BF4" s="179" t="str">
        <f>IF(B4="","",IF(#REF!="","",IF(#REF!&gt;0.25,"Revisar","Ok")))</f>
        <v/>
      </c>
      <c r="BG4" s="179" t="str">
        <f>IF(B4="","",IF(#REF!="","",IF(#REF!&gt;8760,"Incoherente",IF(#REF!&gt;5000,"Revisar","Ok"))))</f>
        <v/>
      </c>
      <c r="BH4" s="179" t="str">
        <f>IF(B4="","",IF(#REF!="","",IF(#REF!&gt;0.25,"Revisar","Ok")))</f>
        <v/>
      </c>
      <c r="BI4" s="179" t="str">
        <f>IF(B4="","",IF(#REF!="","",IF(#REF!&gt;8760,"Incoherente",IF(#REF!&gt;5000,"Revisar","Ok"))))</f>
        <v/>
      </c>
      <c r="BJ4" s="179" t="str">
        <f>IF(B4="","",IF(#REF!=#REF!,"Ok","Revisar"))</f>
        <v/>
      </c>
      <c r="BK4" s="179" t="str">
        <f>IF(B4="","",IF(#REF!="","",LOOKUP(#REF!,Esixencias,#REF!)))</f>
        <v/>
      </c>
      <c r="BL4" s="179" t="str">
        <f>IF(B4="","",IF(#REF!&lt;BK4,"Revisar","Ok"))</f>
        <v/>
      </c>
      <c r="BM4" s="179" t="str">
        <f>IF(B4="","",IF(#REF!&lt;#REF!,"Revisar","Ok"))</f>
        <v/>
      </c>
      <c r="BN4" s="179" t="str">
        <f>IF(B4="","",IF(#REF!&gt;#REF!,"Revisar","Ok"))</f>
        <v/>
      </c>
      <c r="BO4" s="179" t="str">
        <f>IF(B4="","",IF(#REF!&lt;#REF!,"Revisar","Ok"))</f>
        <v/>
      </c>
      <c r="BP4" s="179" t="str">
        <f>IF(B4="","",IF(#REF!&gt;#REF!,"Revisar","Ok"))</f>
        <v/>
      </c>
      <c r="BQ4" s="179" t="str">
        <f>IF(B4="","",IF(#REF!&gt;#REF!,"Revisar","Ok"))</f>
        <v/>
      </c>
      <c r="BR4" s="179" t="str">
        <f>IF(B4="","",IF(#REF!="","",IF(#REF!="Cumpre","Ok",IF(#REF!="Non Cumpre","Non","Revisar"))))</f>
        <v/>
      </c>
      <c r="BS4" s="179" t="str">
        <f>IF(B4="","",IF(#REF!="","",IF(#REF!="Cumpre","Ok",IF(#REF!="Non Cumpre","Non","Revisar"))))</f>
        <v/>
      </c>
      <c r="BT4" s="179" t="str">
        <f>IF(B4="","",IF(#REF!="","",IF(#REF!="Cumpre","Ok",IF(#REF!="Non Cumpre","Non","Revisar"))))</f>
        <v/>
      </c>
      <c r="CQ4" s="26"/>
      <c r="CR4" s="26"/>
      <c r="CS4" s="26"/>
      <c r="CT4" s="26"/>
      <c r="CU4" s="26"/>
      <c r="CV4" s="26"/>
      <c r="CW4" s="26"/>
      <c r="CX4" s="26"/>
      <c r="CY4" s="26"/>
      <c r="CZ4" s="26"/>
      <c r="DA4" s="26"/>
      <c r="DB4" s="26"/>
      <c r="DC4" s="26"/>
      <c r="DD4" s="26"/>
      <c r="DE4" s="26"/>
    </row>
    <row r="5" spans="1:109" ht="11.25" customHeight="1" x14ac:dyDescent="0.2">
      <c r="A5" s="182"/>
      <c r="B5" s="224"/>
      <c r="C5" s="13"/>
      <c r="D5" s="11"/>
      <c r="E5" s="12"/>
      <c r="F5" s="12"/>
      <c r="G5" s="38" t="str">
        <f>IF(B4="","",(E5+F5)*D5)</f>
        <v/>
      </c>
      <c r="BF5" s="179"/>
      <c r="BG5" s="179"/>
      <c r="BH5" s="179"/>
      <c r="BI5" s="179"/>
      <c r="BJ5" s="179"/>
      <c r="BK5" s="179"/>
      <c r="BL5" s="179"/>
      <c r="BM5" s="179"/>
      <c r="BN5" s="179"/>
      <c r="BO5" s="179"/>
      <c r="BP5" s="179"/>
      <c r="BQ5" s="179"/>
      <c r="BR5" s="179"/>
      <c r="BS5" s="179"/>
      <c r="BT5" s="179"/>
    </row>
    <row r="6" spans="1:109" ht="11.25" customHeight="1" x14ac:dyDescent="0.2">
      <c r="A6" s="182"/>
      <c r="B6" s="224"/>
      <c r="C6" s="13"/>
      <c r="D6" s="11"/>
      <c r="E6" s="12"/>
      <c r="F6" s="12"/>
      <c r="G6" s="38" t="str">
        <f>IF(B4="","",(E6+F6)*D6)</f>
        <v/>
      </c>
      <c r="BF6" s="179"/>
      <c r="BG6" s="179"/>
      <c r="BH6" s="179"/>
      <c r="BI6" s="179"/>
      <c r="BJ6" s="179"/>
      <c r="BK6" s="179"/>
      <c r="BL6" s="179"/>
      <c r="BM6" s="179"/>
      <c r="BN6" s="179"/>
      <c r="BO6" s="179"/>
      <c r="BP6" s="179"/>
      <c r="BQ6" s="179"/>
      <c r="BR6" s="179"/>
      <c r="BS6" s="179"/>
      <c r="BT6" s="179"/>
    </row>
    <row r="7" spans="1:109" ht="12" customHeight="1" x14ac:dyDescent="0.2">
      <c r="A7" s="182"/>
      <c r="B7" s="225"/>
      <c r="C7" s="13"/>
      <c r="D7" s="11"/>
      <c r="E7" s="12"/>
      <c r="F7" s="12"/>
      <c r="G7" s="38" t="str">
        <f>IF(B4="","",(E7+F7)*D7)</f>
        <v/>
      </c>
      <c r="BF7" s="179"/>
      <c r="BG7" s="179"/>
      <c r="BH7" s="179"/>
      <c r="BI7" s="179"/>
      <c r="BJ7" s="179"/>
      <c r="BK7" s="179"/>
      <c r="BL7" s="179"/>
      <c r="BM7" s="179"/>
      <c r="BN7" s="179"/>
      <c r="BO7" s="179"/>
      <c r="BP7" s="179"/>
      <c r="BQ7" s="179"/>
      <c r="BR7" s="179"/>
      <c r="BS7" s="179"/>
      <c r="BT7" s="179"/>
    </row>
    <row r="8" spans="1:109" s="25" customFormat="1" x14ac:dyDescent="0.2">
      <c r="A8" s="182">
        <v>2</v>
      </c>
      <c r="B8" s="223" t="str">
        <f>IF('ILU INICIAL'!B13="","",'ILU INICIAL'!B13)</f>
        <v/>
      </c>
      <c r="C8" s="54"/>
      <c r="D8" s="11"/>
      <c r="E8" s="12"/>
      <c r="F8" s="12"/>
      <c r="G8" s="38" t="str">
        <f>IF(B8="","",(E8+F8)*D8)</f>
        <v/>
      </c>
      <c r="BF8" s="179" t="str">
        <f>IF(B8="","",IF(#REF!="","",IF(#REF!&gt;0.25,"Revisar","Ok")))</f>
        <v/>
      </c>
      <c r="BG8" s="179" t="str">
        <f>IF(B8="","",IF(#REF!="","",IF(#REF!&gt;8760,"Incoherente",IF(#REF!&gt;5000,"Revisar","Ok"))))</f>
        <v/>
      </c>
      <c r="BH8" s="179" t="str">
        <f>IF(B8="","",IF(#REF!="","",IF(#REF!&gt;0.25,"Revisar","Ok")))</f>
        <v/>
      </c>
      <c r="BI8" s="179" t="str">
        <f>IF(B8="","",IF(#REF!="","",IF(#REF!&gt;8760,"Incoherente",IF(#REF!&gt;5000,"Revisar","Ok"))))</f>
        <v/>
      </c>
      <c r="BJ8" s="179" t="str">
        <f>IF(B8="","",IF(#REF!=#REF!,"Ok","Revisar"))</f>
        <v/>
      </c>
      <c r="BK8" s="179" t="str">
        <f>IF(B8="","",IF(#REF!="","",LOOKUP(#REF!,Esixencias,#REF!)))</f>
        <v/>
      </c>
      <c r="BL8" s="179" t="str">
        <f>IF(B8="","",IF(#REF!&lt;BK8,"Revisar","Ok"))</f>
        <v/>
      </c>
      <c r="BM8" s="179" t="str">
        <f>IF(B8="","",IF(#REF!&lt;#REF!,"Revisar","Ok"))</f>
        <v/>
      </c>
      <c r="BN8" s="179" t="str">
        <f>IF(B8="","",IF(#REF!&gt;#REF!,"Revisar","Ok"))</f>
        <v/>
      </c>
      <c r="BO8" s="179" t="str">
        <f>IF(B8="","",IF(#REF!&lt;#REF!,"Revisar","Ok"))</f>
        <v/>
      </c>
      <c r="BP8" s="179" t="str">
        <f>IF(B8="","",IF(#REF!&gt;#REF!,"Revisar","Ok"))</f>
        <v/>
      </c>
      <c r="BQ8" s="179" t="str">
        <f>IF(B8="","",IF(#REF!&gt;#REF!,"Revisar","Ok"))</f>
        <v/>
      </c>
      <c r="BR8" s="179" t="str">
        <f>IF(B8="","",IF(#REF!="","",IF(#REF!="Cumpre","Ok",IF(#REF!="Non Cumpre","Non","Revisar"))))</f>
        <v/>
      </c>
      <c r="BS8" s="179" t="str">
        <f>IF(B8="","",IF(#REF!="","",IF(#REF!="Cumpre","Ok",IF(#REF!="Non Cumpre","Non","Revisar"))))</f>
        <v/>
      </c>
      <c r="BT8" s="179" t="str">
        <f>IF(B8="","",IF(#REF!="","",IF(#REF!="Cumpre","Ok",IF(#REF!="Non Cumpre","Non","Revisar"))))</f>
        <v/>
      </c>
      <c r="CQ8" s="26"/>
      <c r="CR8" s="26"/>
      <c r="CS8" s="26"/>
      <c r="CT8" s="26"/>
      <c r="CU8" s="26"/>
      <c r="CV8" s="26"/>
      <c r="CW8" s="26"/>
      <c r="CX8" s="26"/>
      <c r="CY8" s="26"/>
      <c r="CZ8" s="26"/>
      <c r="DA8" s="26"/>
      <c r="DB8" s="26"/>
      <c r="DC8" s="26"/>
      <c r="DD8" s="26"/>
      <c r="DE8" s="26"/>
    </row>
    <row r="9" spans="1:109" x14ac:dyDescent="0.2">
      <c r="A9" s="182"/>
      <c r="B9" s="224"/>
      <c r="C9" s="13"/>
      <c r="D9" s="11"/>
      <c r="E9" s="12"/>
      <c r="F9" s="12"/>
      <c r="G9" s="38" t="str">
        <f>IF(B8="","",(E9+F9)*D9)</f>
        <v/>
      </c>
      <c r="BF9" s="179"/>
      <c r="BG9" s="179"/>
      <c r="BH9" s="179"/>
      <c r="BI9" s="179"/>
      <c r="BJ9" s="179"/>
      <c r="BK9" s="179"/>
      <c r="BL9" s="179"/>
      <c r="BM9" s="179"/>
      <c r="BN9" s="179"/>
      <c r="BO9" s="179"/>
      <c r="BP9" s="179"/>
      <c r="BQ9" s="179"/>
      <c r="BR9" s="179"/>
      <c r="BS9" s="179"/>
      <c r="BT9" s="179"/>
    </row>
    <row r="10" spans="1:109" x14ac:dyDescent="0.2">
      <c r="A10" s="182"/>
      <c r="B10" s="224"/>
      <c r="C10" s="13"/>
      <c r="D10" s="11"/>
      <c r="E10" s="12"/>
      <c r="F10" s="12"/>
      <c r="G10" s="38" t="str">
        <f>IF(B8="","",(E10+F10)*D10)</f>
        <v/>
      </c>
      <c r="BF10" s="179"/>
      <c r="BG10" s="179"/>
      <c r="BH10" s="179"/>
      <c r="BI10" s="179"/>
      <c r="BJ10" s="179"/>
      <c r="BK10" s="179"/>
      <c r="BL10" s="179"/>
      <c r="BM10" s="179"/>
      <c r="BN10" s="179"/>
      <c r="BO10" s="179"/>
      <c r="BP10" s="179"/>
      <c r="BQ10" s="179"/>
      <c r="BR10" s="179"/>
      <c r="BS10" s="179"/>
      <c r="BT10" s="179"/>
    </row>
    <row r="11" spans="1:109" x14ac:dyDescent="0.2">
      <c r="A11" s="182"/>
      <c r="B11" s="225"/>
      <c r="C11" s="13"/>
      <c r="D11" s="11"/>
      <c r="E11" s="12"/>
      <c r="F11" s="12"/>
      <c r="G11" s="38" t="str">
        <f>IF(B8="","",(E11+F11)*D11)</f>
        <v/>
      </c>
      <c r="BF11" s="179"/>
      <c r="BG11" s="179"/>
      <c r="BH11" s="179"/>
      <c r="BI11" s="179"/>
      <c r="BJ11" s="179"/>
      <c r="BK11" s="179"/>
      <c r="BL11" s="179"/>
      <c r="BM11" s="179"/>
      <c r="BN11" s="179"/>
      <c r="BO11" s="179"/>
      <c r="BP11" s="179"/>
      <c r="BQ11" s="179"/>
      <c r="BR11" s="179"/>
      <c r="BS11" s="179"/>
      <c r="BT11" s="179"/>
    </row>
    <row r="12" spans="1:109" s="25" customFormat="1" x14ac:dyDescent="0.2">
      <c r="A12" s="182">
        <v>3</v>
      </c>
      <c r="B12" s="223" t="str">
        <f>IF('ILU INICIAL'!B17="","",'ILU INICIAL'!B17)</f>
        <v/>
      </c>
      <c r="C12" s="13"/>
      <c r="D12" s="11"/>
      <c r="E12" s="12"/>
      <c r="F12" s="12"/>
      <c r="G12" s="38" t="str">
        <f>IF(B12="","",(E12+F12)*D12)</f>
        <v/>
      </c>
      <c r="BF12" s="179" t="str">
        <f>IF(B12="","",IF(#REF!="","",IF(#REF!&gt;0.25,"Revisar","Ok")))</f>
        <v/>
      </c>
      <c r="BG12" s="179" t="str">
        <f>IF(B12="","",IF(#REF!="","",IF(#REF!&gt;8760,"Incoherente",IF(#REF!&gt;5000,"Revisar","Ok"))))</f>
        <v/>
      </c>
      <c r="BH12" s="179" t="str">
        <f>IF(B12="","",IF(#REF!="","",IF(#REF!&gt;0.25,"Revisar","Ok")))</f>
        <v/>
      </c>
      <c r="BI12" s="179" t="str">
        <f>IF(B12="","",IF(#REF!="","",IF(#REF!&gt;8760,"Incoherente",IF(#REF!&gt;5000,"Revisar","Ok"))))</f>
        <v/>
      </c>
      <c r="BJ12" s="179" t="str">
        <f>IF(B12="","",IF(#REF!=#REF!,"Ok","Revisar"))</f>
        <v/>
      </c>
      <c r="BK12" s="179" t="str">
        <f>IF(B12="","",IF(#REF!="","",LOOKUP(#REF!,Esixencias,#REF!)))</f>
        <v/>
      </c>
      <c r="BL12" s="179" t="str">
        <f>IF(B12="","",IF(#REF!&lt;BK12,"Revisar","Ok"))</f>
        <v/>
      </c>
      <c r="BM12" s="179" t="str">
        <f>IF(B12="","",IF(#REF!&lt;#REF!,"Revisar","Ok"))</f>
        <v/>
      </c>
      <c r="BN12" s="179" t="str">
        <f>IF(B12="","",IF(#REF!&gt;#REF!,"Revisar","Ok"))</f>
        <v/>
      </c>
      <c r="BO12" s="179" t="str">
        <f>IF(B12="","",IF(#REF!&lt;#REF!,"Revisar","Ok"))</f>
        <v/>
      </c>
      <c r="BP12" s="179" t="str">
        <f>IF(B12="","",IF(#REF!&gt;#REF!,"Revisar","Ok"))</f>
        <v/>
      </c>
      <c r="BQ12" s="179" t="str">
        <f>IF(B12="","",IF(#REF!&gt;#REF!,"Revisar","Ok"))</f>
        <v/>
      </c>
      <c r="BR12" s="179" t="str">
        <f>IF(B12="","",IF(#REF!="","",IF(#REF!="Cumpre","Ok",IF(#REF!="Non Cumpre","Non","Revisar"))))</f>
        <v/>
      </c>
      <c r="BS12" s="179" t="str">
        <f>IF(B12="","",IF(#REF!="","",IF(#REF!="Cumpre","Ok",IF(#REF!="Non Cumpre","Non","Revisar"))))</f>
        <v/>
      </c>
      <c r="BT12" s="179" t="str">
        <f>IF(B12="","",IF(#REF!="","",IF(#REF!="Cumpre","Ok",IF(#REF!="Non Cumpre","Non","Revisar"))))</f>
        <v/>
      </c>
      <c r="CQ12" s="26"/>
      <c r="CR12" s="26"/>
      <c r="CS12" s="26"/>
      <c r="CT12" s="26"/>
      <c r="CU12" s="26"/>
      <c r="CV12" s="26"/>
      <c r="CW12" s="26"/>
      <c r="CX12" s="26"/>
      <c r="CY12" s="26"/>
      <c r="CZ12" s="26"/>
      <c r="DA12" s="26"/>
      <c r="DB12" s="26"/>
      <c r="DC12" s="26"/>
      <c r="DD12" s="26"/>
      <c r="DE12" s="26"/>
    </row>
    <row r="13" spans="1:109" x14ac:dyDescent="0.2">
      <c r="A13" s="182"/>
      <c r="B13" s="224"/>
      <c r="C13" s="13"/>
      <c r="D13" s="11"/>
      <c r="E13" s="12"/>
      <c r="F13" s="12"/>
      <c r="G13" s="38" t="str">
        <f>IF(B12="","",(E13+F13)*D13)</f>
        <v/>
      </c>
      <c r="BF13" s="179"/>
      <c r="BG13" s="179"/>
      <c r="BH13" s="179"/>
      <c r="BI13" s="179"/>
      <c r="BJ13" s="179"/>
      <c r="BK13" s="179"/>
      <c r="BL13" s="179"/>
      <c r="BM13" s="179"/>
      <c r="BN13" s="179"/>
      <c r="BO13" s="179"/>
      <c r="BP13" s="179"/>
      <c r="BQ13" s="179"/>
      <c r="BR13" s="179"/>
      <c r="BS13" s="179"/>
      <c r="BT13" s="179"/>
    </row>
    <row r="14" spans="1:109" x14ac:dyDescent="0.2">
      <c r="A14" s="182"/>
      <c r="B14" s="224"/>
      <c r="C14" s="13"/>
      <c r="D14" s="11"/>
      <c r="E14" s="12"/>
      <c r="F14" s="12"/>
      <c r="G14" s="38" t="str">
        <f>IF(B12="","",(E14+F14)*D14)</f>
        <v/>
      </c>
      <c r="BF14" s="179"/>
      <c r="BG14" s="179"/>
      <c r="BH14" s="179"/>
      <c r="BI14" s="179"/>
      <c r="BJ14" s="179"/>
      <c r="BK14" s="179"/>
      <c r="BL14" s="179"/>
      <c r="BM14" s="179"/>
      <c r="BN14" s="179"/>
      <c r="BO14" s="179"/>
      <c r="BP14" s="179"/>
      <c r="BQ14" s="179"/>
      <c r="BR14" s="179"/>
      <c r="BS14" s="179"/>
      <c r="BT14" s="179"/>
    </row>
    <row r="15" spans="1:109" x14ac:dyDescent="0.2">
      <c r="A15" s="182"/>
      <c r="B15" s="225"/>
      <c r="C15" s="13"/>
      <c r="D15" s="11"/>
      <c r="E15" s="12"/>
      <c r="F15" s="12"/>
      <c r="G15" s="38" t="str">
        <f>IF(B12="","",(E15+F15)*D15)</f>
        <v/>
      </c>
      <c r="BF15" s="179"/>
      <c r="BG15" s="179"/>
      <c r="BH15" s="179"/>
      <c r="BI15" s="179"/>
      <c r="BJ15" s="179"/>
      <c r="BK15" s="179"/>
      <c r="BL15" s="179"/>
      <c r="BM15" s="179"/>
      <c r="BN15" s="179"/>
      <c r="BO15" s="179"/>
      <c r="BP15" s="179"/>
      <c r="BQ15" s="179"/>
      <c r="BR15" s="179"/>
      <c r="BS15" s="179"/>
      <c r="BT15" s="179"/>
    </row>
    <row r="16" spans="1:109" s="25" customFormat="1" x14ac:dyDescent="0.2">
      <c r="A16" s="182">
        <v>4</v>
      </c>
      <c r="B16" s="223" t="str">
        <f>IF('ILU INICIAL'!B21="","",'ILU INICIAL'!B21)</f>
        <v/>
      </c>
      <c r="C16" s="13"/>
      <c r="D16" s="11"/>
      <c r="E16" s="12"/>
      <c r="F16" s="12"/>
      <c r="G16" s="38" t="str">
        <f>IF(B16="","",(E16+F16)*D16)</f>
        <v/>
      </c>
      <c r="BF16" s="179" t="str">
        <f>IF(B16="","",IF(#REF!="","",IF(#REF!&gt;0.25,"Revisar","Ok")))</f>
        <v/>
      </c>
      <c r="BG16" s="179" t="str">
        <f>IF(B16="","",IF(#REF!="","",IF(#REF!&gt;8760,"Incoherente",IF(#REF!&gt;5000,"Revisar","Ok"))))</f>
        <v/>
      </c>
      <c r="BH16" s="179" t="str">
        <f>IF(B16="","",IF(#REF!="","",IF(#REF!&gt;0.25,"Revisar","Ok")))</f>
        <v/>
      </c>
      <c r="BI16" s="179" t="str">
        <f>IF(B16="","",IF(#REF!="","",IF(#REF!&gt;8760,"Incoherente",IF(#REF!&gt;5000,"Revisar","Ok"))))</f>
        <v/>
      </c>
      <c r="BJ16" s="179" t="str">
        <f>IF(B16="","",IF(#REF!=#REF!,"Ok","Revisar"))</f>
        <v/>
      </c>
      <c r="BK16" s="179" t="str">
        <f>IF(B16="","",IF(#REF!="","",LOOKUP(#REF!,Esixencias,#REF!)))</f>
        <v/>
      </c>
      <c r="BL16" s="179" t="str">
        <f>IF(B16="","",IF(#REF!&lt;BK16,"Revisar","Ok"))</f>
        <v/>
      </c>
      <c r="BM16" s="179" t="str">
        <f>IF(B16="","",IF(#REF!&lt;#REF!,"Revisar","Ok"))</f>
        <v/>
      </c>
      <c r="BN16" s="179" t="str">
        <f>IF(B16="","",IF(#REF!&gt;#REF!,"Revisar","Ok"))</f>
        <v/>
      </c>
      <c r="BO16" s="179" t="str">
        <f>IF(B16="","",IF(#REF!&lt;#REF!,"Revisar","Ok"))</f>
        <v/>
      </c>
      <c r="BP16" s="179" t="str">
        <f>IF(B16="","",IF(#REF!&gt;#REF!,"Revisar","Ok"))</f>
        <v/>
      </c>
      <c r="BQ16" s="179" t="str">
        <f>IF(B16="","",IF(#REF!&gt;#REF!,"Revisar","Ok"))</f>
        <v/>
      </c>
      <c r="BR16" s="179" t="str">
        <f>IF(B16="","",IF(#REF!="","",IF(#REF!="Cumpre","Ok",IF(#REF!="Non Cumpre","Non","Revisar"))))</f>
        <v/>
      </c>
      <c r="BS16" s="179" t="str">
        <f>IF(B16="","",IF(#REF!="","",IF(#REF!="Cumpre","Ok",IF(#REF!="Non Cumpre","Non","Revisar"))))</f>
        <v/>
      </c>
      <c r="BT16" s="179" t="str">
        <f>IF(B16="","",IF(#REF!="","",IF(#REF!="Cumpre","Ok",IF(#REF!="Non Cumpre","Non","Revisar"))))</f>
        <v/>
      </c>
      <c r="CQ16" s="26"/>
      <c r="CR16" s="26"/>
      <c r="CS16" s="26"/>
      <c r="CT16" s="26"/>
      <c r="CU16" s="26"/>
      <c r="CV16" s="26"/>
      <c r="CW16" s="26"/>
      <c r="CX16" s="26"/>
      <c r="CY16" s="26"/>
      <c r="CZ16" s="26"/>
      <c r="DA16" s="26"/>
      <c r="DB16" s="26"/>
      <c r="DC16" s="26"/>
      <c r="DD16" s="26"/>
      <c r="DE16" s="26"/>
    </row>
    <row r="17" spans="1:109" x14ac:dyDescent="0.2">
      <c r="A17" s="182"/>
      <c r="B17" s="224"/>
      <c r="C17" s="13"/>
      <c r="D17" s="11"/>
      <c r="E17" s="12"/>
      <c r="F17" s="12"/>
      <c r="G17" s="38" t="str">
        <f>IF(B16="","",(E17+F17)*D17)</f>
        <v/>
      </c>
      <c r="BF17" s="179"/>
      <c r="BG17" s="179"/>
      <c r="BH17" s="179"/>
      <c r="BI17" s="179"/>
      <c r="BJ17" s="179"/>
      <c r="BK17" s="179"/>
      <c r="BL17" s="179"/>
      <c r="BM17" s="179"/>
      <c r="BN17" s="179"/>
      <c r="BO17" s="179"/>
      <c r="BP17" s="179"/>
      <c r="BQ17" s="179"/>
      <c r="BR17" s="179"/>
      <c r="BS17" s="179"/>
      <c r="BT17" s="179"/>
    </row>
    <row r="18" spans="1:109" x14ac:dyDescent="0.2">
      <c r="A18" s="182"/>
      <c r="B18" s="224"/>
      <c r="C18" s="13"/>
      <c r="D18" s="11"/>
      <c r="E18" s="12"/>
      <c r="F18" s="12"/>
      <c r="G18" s="38" t="str">
        <f>IF(B16="","",(E18+F18)*D18)</f>
        <v/>
      </c>
      <c r="BF18" s="179"/>
      <c r="BG18" s="179"/>
      <c r="BH18" s="179"/>
      <c r="BI18" s="179"/>
      <c r="BJ18" s="179"/>
      <c r="BK18" s="179"/>
      <c r="BL18" s="179"/>
      <c r="BM18" s="179"/>
      <c r="BN18" s="179"/>
      <c r="BO18" s="179"/>
      <c r="BP18" s="179"/>
      <c r="BQ18" s="179"/>
      <c r="BR18" s="179"/>
      <c r="BS18" s="179"/>
      <c r="BT18" s="179"/>
    </row>
    <row r="19" spans="1:109" x14ac:dyDescent="0.2">
      <c r="A19" s="182"/>
      <c r="B19" s="225"/>
      <c r="C19" s="13"/>
      <c r="D19" s="11"/>
      <c r="E19" s="12"/>
      <c r="F19" s="12"/>
      <c r="G19" s="38" t="str">
        <f>IF(B16="","",(E19+F19)*D19)</f>
        <v/>
      </c>
      <c r="BF19" s="179"/>
      <c r="BG19" s="179"/>
      <c r="BH19" s="179"/>
      <c r="BI19" s="179"/>
      <c r="BJ19" s="179"/>
      <c r="BK19" s="179"/>
      <c r="BL19" s="179"/>
      <c r="BM19" s="179"/>
      <c r="BN19" s="179"/>
      <c r="BO19" s="179"/>
      <c r="BP19" s="179"/>
      <c r="BQ19" s="179"/>
      <c r="BR19" s="179"/>
      <c r="BS19" s="179"/>
      <c r="BT19" s="179"/>
    </row>
    <row r="20" spans="1:109" s="25" customFormat="1" x14ac:dyDescent="0.2">
      <c r="A20" s="182">
        <v>5</v>
      </c>
      <c r="B20" s="223" t="str">
        <f>IF('ILU INICIAL'!B25="","",'ILU INICIAL'!B25)</f>
        <v/>
      </c>
      <c r="C20" s="13"/>
      <c r="D20" s="11"/>
      <c r="E20" s="12"/>
      <c r="F20" s="12"/>
      <c r="G20" s="38" t="str">
        <f>IF(B20="","",(E20+F20)*D20)</f>
        <v/>
      </c>
      <c r="BF20" s="179" t="str">
        <f>IF(B20="","",IF(#REF!="","",IF(#REF!&gt;0.25,"Revisar","Ok")))</f>
        <v/>
      </c>
      <c r="BG20" s="179" t="str">
        <f>IF(B20="","",IF(#REF!="","",IF(#REF!&gt;8760,"Incoherente",IF(#REF!&gt;5000,"Revisar","Ok"))))</f>
        <v/>
      </c>
      <c r="BH20" s="179" t="str">
        <f>IF(B20="","",IF(#REF!="","",IF(#REF!&gt;0.25,"Revisar","Ok")))</f>
        <v/>
      </c>
      <c r="BI20" s="179" t="str">
        <f>IF(B20="","",IF(#REF!="","",IF(#REF!&gt;8760,"Incoherente",IF(#REF!&gt;5000,"Revisar","Ok"))))</f>
        <v/>
      </c>
      <c r="BJ20" s="179" t="str">
        <f>IF(B20="","",IF(#REF!=#REF!,"Ok","Revisar"))</f>
        <v/>
      </c>
      <c r="BK20" s="179" t="str">
        <f>IF(B20="","",IF(#REF!="","",LOOKUP(#REF!,Esixencias,#REF!)))</f>
        <v/>
      </c>
      <c r="BL20" s="179" t="str">
        <f>IF(B20="","",IF(#REF!&lt;BK20,"Revisar","Ok"))</f>
        <v/>
      </c>
      <c r="BM20" s="179" t="str">
        <f>IF(B20="","",IF(#REF!&lt;#REF!,"Revisar","Ok"))</f>
        <v/>
      </c>
      <c r="BN20" s="179" t="str">
        <f>IF(B20="","",IF(#REF!&gt;#REF!,"Revisar","Ok"))</f>
        <v/>
      </c>
      <c r="BO20" s="179" t="str">
        <f>IF(B20="","",IF(#REF!&lt;#REF!,"Revisar","Ok"))</f>
        <v/>
      </c>
      <c r="BP20" s="179" t="str">
        <f>IF(B20="","",IF(#REF!&gt;#REF!,"Revisar","Ok"))</f>
        <v/>
      </c>
      <c r="BQ20" s="179" t="str">
        <f>IF(B20="","",IF(#REF!&gt;#REF!,"Revisar","Ok"))</f>
        <v/>
      </c>
      <c r="BR20" s="179" t="str">
        <f>IF(B20="","",IF(#REF!="","",IF(#REF!="Cumpre","Ok",IF(#REF!="Non Cumpre","Non","Revisar"))))</f>
        <v/>
      </c>
      <c r="BS20" s="179" t="str">
        <f>IF(B20="","",IF(#REF!="","",IF(#REF!="Cumpre","Ok",IF(#REF!="Non Cumpre","Non","Revisar"))))</f>
        <v/>
      </c>
      <c r="BT20" s="179" t="str">
        <f>IF(B20="","",IF(#REF!="","",IF(#REF!="Cumpre","Ok",IF(#REF!="Non Cumpre","Non","Revisar"))))</f>
        <v/>
      </c>
      <c r="CQ20" s="26"/>
      <c r="CR20" s="26"/>
      <c r="CS20" s="26"/>
      <c r="CT20" s="26"/>
      <c r="CU20" s="26"/>
      <c r="CV20" s="26"/>
      <c r="CW20" s="26"/>
      <c r="CX20" s="26"/>
      <c r="CY20" s="26"/>
      <c r="CZ20" s="26"/>
      <c r="DA20" s="26"/>
      <c r="DB20" s="26"/>
      <c r="DC20" s="26"/>
      <c r="DD20" s="26"/>
      <c r="DE20" s="26"/>
    </row>
    <row r="21" spans="1:109" x14ac:dyDescent="0.2">
      <c r="A21" s="182"/>
      <c r="B21" s="224"/>
      <c r="C21" s="13"/>
      <c r="D21" s="11"/>
      <c r="E21" s="12"/>
      <c r="F21" s="12"/>
      <c r="G21" s="38" t="str">
        <f>IF(B20="","",(E21+F21)*D21)</f>
        <v/>
      </c>
      <c r="BF21" s="179"/>
      <c r="BG21" s="179"/>
      <c r="BH21" s="179"/>
      <c r="BI21" s="179"/>
      <c r="BJ21" s="179"/>
      <c r="BK21" s="179"/>
      <c r="BL21" s="179"/>
      <c r="BM21" s="179"/>
      <c r="BN21" s="179"/>
      <c r="BO21" s="179"/>
      <c r="BP21" s="179"/>
      <c r="BQ21" s="179"/>
      <c r="BR21" s="179"/>
      <c r="BS21" s="179"/>
      <c r="BT21" s="179"/>
    </row>
    <row r="22" spans="1:109" x14ac:dyDescent="0.2">
      <c r="A22" s="182"/>
      <c r="B22" s="224"/>
      <c r="C22" s="13"/>
      <c r="D22" s="11"/>
      <c r="E22" s="12"/>
      <c r="F22" s="12"/>
      <c r="G22" s="38" t="str">
        <f>IF(B20="","",(E22+F22)*D22)</f>
        <v/>
      </c>
      <c r="BF22" s="179"/>
      <c r="BG22" s="179"/>
      <c r="BH22" s="179"/>
      <c r="BI22" s="179"/>
      <c r="BJ22" s="179"/>
      <c r="BK22" s="179"/>
      <c r="BL22" s="179"/>
      <c r="BM22" s="179"/>
      <c r="BN22" s="179"/>
      <c r="BO22" s="179"/>
      <c r="BP22" s="179"/>
      <c r="BQ22" s="179"/>
      <c r="BR22" s="179"/>
      <c r="BS22" s="179"/>
      <c r="BT22" s="179"/>
    </row>
    <row r="23" spans="1:109" x14ac:dyDescent="0.2">
      <c r="A23" s="182"/>
      <c r="B23" s="225"/>
      <c r="C23" s="13"/>
      <c r="D23" s="11"/>
      <c r="E23" s="12"/>
      <c r="F23" s="12"/>
      <c r="G23" s="38" t="str">
        <f>IF(B20="","",(E23+F23)*D23)</f>
        <v/>
      </c>
      <c r="BF23" s="179"/>
      <c r="BG23" s="179"/>
      <c r="BH23" s="179"/>
      <c r="BI23" s="179"/>
      <c r="BJ23" s="179"/>
      <c r="BK23" s="179"/>
      <c r="BL23" s="179"/>
      <c r="BM23" s="179"/>
      <c r="BN23" s="179"/>
      <c r="BO23" s="179"/>
      <c r="BP23" s="179"/>
      <c r="BQ23" s="179"/>
      <c r="BR23" s="179"/>
      <c r="BS23" s="179"/>
      <c r="BT23" s="179"/>
    </row>
    <row r="24" spans="1:109" s="25" customFormat="1" x14ac:dyDescent="0.2">
      <c r="A24" s="182">
        <v>6</v>
      </c>
      <c r="B24" s="223" t="str">
        <f>IF('ILU INICIAL'!B29="","",'ILU INICIAL'!B29)</f>
        <v/>
      </c>
      <c r="C24" s="13"/>
      <c r="D24" s="11"/>
      <c r="E24" s="12"/>
      <c r="F24" s="12"/>
      <c r="G24" s="38" t="str">
        <f>IF(B24="","",(E24+F24)*D24)</f>
        <v/>
      </c>
      <c r="BF24" s="179" t="str">
        <f>IF(B24="","",IF(#REF!="","",IF(#REF!&gt;0.25,"Revisar","Ok")))</f>
        <v/>
      </c>
      <c r="BG24" s="179" t="str">
        <f>IF(B24="","",IF(#REF!="","",IF(#REF!&gt;8760,"Incoherente",IF(#REF!&gt;5000,"Revisar","Ok"))))</f>
        <v/>
      </c>
      <c r="BH24" s="179" t="str">
        <f>IF(B24="","",IF(#REF!="","",IF(#REF!&gt;0.25,"Revisar","Ok")))</f>
        <v/>
      </c>
      <c r="BI24" s="179" t="str">
        <f>IF(B24="","",IF(#REF!="","",IF(#REF!&gt;8760,"Incoherente",IF(#REF!&gt;5000,"Revisar","Ok"))))</f>
        <v/>
      </c>
      <c r="BJ24" s="179" t="str">
        <f>IF(B24="","",IF(#REF!=#REF!,"Ok","Revisar"))</f>
        <v/>
      </c>
      <c r="BK24" s="179" t="str">
        <f>IF(B24="","",IF(#REF!="","",LOOKUP(#REF!,Esixencias,#REF!)))</f>
        <v/>
      </c>
      <c r="BL24" s="179" t="str">
        <f>IF(B24="","",IF(#REF!&lt;BK24,"Revisar","Ok"))</f>
        <v/>
      </c>
      <c r="BM24" s="179" t="str">
        <f>IF(B24="","",IF(#REF!&lt;#REF!,"Revisar","Ok"))</f>
        <v/>
      </c>
      <c r="BN24" s="179" t="str">
        <f>IF(B24="","",IF(#REF!&gt;#REF!,"Revisar","Ok"))</f>
        <v/>
      </c>
      <c r="BO24" s="179" t="str">
        <f>IF(B24="","",IF(#REF!&lt;#REF!,"Revisar","Ok"))</f>
        <v/>
      </c>
      <c r="BP24" s="179" t="str">
        <f>IF(B24="","",IF(#REF!&gt;#REF!,"Revisar","Ok"))</f>
        <v/>
      </c>
      <c r="BQ24" s="179" t="str">
        <f>IF(B24="","",IF(#REF!&gt;#REF!,"Revisar","Ok"))</f>
        <v/>
      </c>
      <c r="BR24" s="179" t="str">
        <f>IF(B24="","",IF(#REF!="","",IF(#REF!="Cumpre","Ok",IF(#REF!="Non Cumpre","Non","Revisar"))))</f>
        <v/>
      </c>
      <c r="BS24" s="179" t="str">
        <f>IF(B24="","",IF(#REF!="","",IF(#REF!="Cumpre","Ok",IF(#REF!="Non Cumpre","Non","Revisar"))))</f>
        <v/>
      </c>
      <c r="BT24" s="179" t="str">
        <f>IF(B24="","",IF(#REF!="","",IF(#REF!="Cumpre","Ok",IF(#REF!="Non Cumpre","Non","Revisar"))))</f>
        <v/>
      </c>
      <c r="CQ24" s="26"/>
      <c r="CR24" s="26"/>
      <c r="CS24" s="26"/>
      <c r="CT24" s="26"/>
      <c r="CU24" s="26"/>
      <c r="CV24" s="26"/>
      <c r="CW24" s="26"/>
      <c r="CX24" s="26"/>
      <c r="CY24" s="26"/>
      <c r="CZ24" s="26"/>
      <c r="DA24" s="26"/>
      <c r="DB24" s="26"/>
      <c r="DC24" s="26"/>
      <c r="DD24" s="26"/>
      <c r="DE24" s="26"/>
    </row>
    <row r="25" spans="1:109" x14ac:dyDescent="0.2">
      <c r="A25" s="182"/>
      <c r="B25" s="224"/>
      <c r="C25" s="13"/>
      <c r="D25" s="11"/>
      <c r="E25" s="12"/>
      <c r="F25" s="12"/>
      <c r="G25" s="38" t="str">
        <f>IF(B24="","",(E25+F25)*D25)</f>
        <v/>
      </c>
      <c r="BF25" s="179"/>
      <c r="BG25" s="179"/>
      <c r="BH25" s="179"/>
      <c r="BI25" s="179"/>
      <c r="BJ25" s="179"/>
      <c r="BK25" s="179"/>
      <c r="BL25" s="179"/>
      <c r="BM25" s="179"/>
      <c r="BN25" s="179"/>
      <c r="BO25" s="179"/>
      <c r="BP25" s="179"/>
      <c r="BQ25" s="179"/>
      <c r="BR25" s="179"/>
      <c r="BS25" s="179"/>
      <c r="BT25" s="179"/>
    </row>
    <row r="26" spans="1:109" x14ac:dyDescent="0.2">
      <c r="A26" s="182"/>
      <c r="B26" s="224"/>
      <c r="C26" s="13"/>
      <c r="D26" s="11"/>
      <c r="E26" s="12"/>
      <c r="F26" s="12"/>
      <c r="G26" s="38" t="str">
        <f>IF(B24="","",(E26+F26)*D26)</f>
        <v/>
      </c>
      <c r="BF26" s="179"/>
      <c r="BG26" s="179"/>
      <c r="BH26" s="179"/>
      <c r="BI26" s="179"/>
      <c r="BJ26" s="179"/>
      <c r="BK26" s="179"/>
      <c r="BL26" s="179"/>
      <c r="BM26" s="179"/>
      <c r="BN26" s="179"/>
      <c r="BO26" s="179"/>
      <c r="BP26" s="179"/>
      <c r="BQ26" s="179"/>
      <c r="BR26" s="179"/>
      <c r="BS26" s="179"/>
      <c r="BT26" s="179"/>
    </row>
    <row r="27" spans="1:109" x14ac:dyDescent="0.2">
      <c r="A27" s="182"/>
      <c r="B27" s="225"/>
      <c r="C27" s="13"/>
      <c r="D27" s="11"/>
      <c r="E27" s="12"/>
      <c r="F27" s="12"/>
      <c r="G27" s="38" t="str">
        <f>IF(B24="","",(E27+F27)*D27)</f>
        <v/>
      </c>
      <c r="BF27" s="179"/>
      <c r="BG27" s="179"/>
      <c r="BH27" s="179"/>
      <c r="BI27" s="179"/>
      <c r="BJ27" s="179"/>
      <c r="BK27" s="179"/>
      <c r="BL27" s="179"/>
      <c r="BM27" s="179"/>
      <c r="BN27" s="179"/>
      <c r="BO27" s="179"/>
      <c r="BP27" s="179"/>
      <c r="BQ27" s="179"/>
      <c r="BR27" s="179"/>
      <c r="BS27" s="179"/>
      <c r="BT27" s="179"/>
    </row>
    <row r="28" spans="1:109" s="25" customFormat="1" x14ac:dyDescent="0.2">
      <c r="A28" s="182">
        <v>7</v>
      </c>
      <c r="B28" s="223" t="str">
        <f>IF('ILU INICIAL'!B33="","",'ILU INICIAL'!B33)</f>
        <v/>
      </c>
      <c r="C28" s="13"/>
      <c r="D28" s="11"/>
      <c r="E28" s="12"/>
      <c r="F28" s="12"/>
      <c r="G28" s="38" t="str">
        <f>IF(B28="","",(E28+F28)*D28)</f>
        <v/>
      </c>
      <c r="BF28" s="179" t="str">
        <f>IF(B28="","",IF(#REF!="","",IF(#REF!&gt;0.25,"Revisar","Ok")))</f>
        <v/>
      </c>
      <c r="BG28" s="179" t="str">
        <f>IF(B28="","",IF(#REF!="","",IF(#REF!&gt;8760,"Incoherente",IF(#REF!&gt;5000,"Revisar","Ok"))))</f>
        <v/>
      </c>
      <c r="BH28" s="179" t="str">
        <f>IF(B28="","",IF(#REF!="","",IF(#REF!&gt;0.25,"Revisar","Ok")))</f>
        <v/>
      </c>
      <c r="BI28" s="179" t="str">
        <f>IF(B28="","",IF(#REF!="","",IF(#REF!&gt;8760,"Incoherente",IF(#REF!&gt;5000,"Revisar","Ok"))))</f>
        <v/>
      </c>
      <c r="BJ28" s="179" t="str">
        <f>IF(B28="","",IF(#REF!=#REF!,"Ok","Revisar"))</f>
        <v/>
      </c>
      <c r="BK28" s="179" t="str">
        <f>IF(B28="","",IF(#REF!="","",LOOKUP(#REF!,Esixencias,#REF!)))</f>
        <v/>
      </c>
      <c r="BL28" s="179" t="str">
        <f>IF(B28="","",IF(#REF!&lt;BK28,"Revisar","Ok"))</f>
        <v/>
      </c>
      <c r="BM28" s="179" t="str">
        <f>IF(B28="","",IF(#REF!&lt;#REF!,"Revisar","Ok"))</f>
        <v/>
      </c>
      <c r="BN28" s="179" t="str">
        <f>IF(B28="","",IF(#REF!&gt;#REF!,"Revisar","Ok"))</f>
        <v/>
      </c>
      <c r="BO28" s="179" t="str">
        <f>IF(B28="","",IF(#REF!&lt;#REF!,"Revisar","Ok"))</f>
        <v/>
      </c>
      <c r="BP28" s="179" t="str">
        <f>IF(B28="","",IF(#REF!&gt;#REF!,"Revisar","Ok"))</f>
        <v/>
      </c>
      <c r="BQ28" s="179" t="str">
        <f>IF(B28="","",IF(#REF!&gt;#REF!,"Revisar","Ok"))</f>
        <v/>
      </c>
      <c r="BR28" s="179" t="str">
        <f>IF(B28="","",IF(#REF!="","",IF(#REF!="Cumpre","Ok",IF(#REF!="Non Cumpre","Non","Revisar"))))</f>
        <v/>
      </c>
      <c r="BS28" s="179" t="str">
        <f>IF(B28="","",IF(#REF!="","",IF(#REF!="Cumpre","Ok",IF(#REF!="Non Cumpre","Non","Revisar"))))</f>
        <v/>
      </c>
      <c r="BT28" s="179" t="str">
        <f>IF(B28="","",IF(#REF!="","",IF(#REF!="Cumpre","Ok",IF(#REF!="Non Cumpre","Non","Revisar"))))</f>
        <v/>
      </c>
      <c r="CQ28" s="26"/>
      <c r="CR28" s="26"/>
      <c r="CS28" s="26"/>
      <c r="CT28" s="26"/>
      <c r="CU28" s="26"/>
      <c r="CV28" s="26"/>
      <c r="CW28" s="26"/>
      <c r="CX28" s="26"/>
      <c r="CY28" s="26"/>
      <c r="CZ28" s="26"/>
      <c r="DA28" s="26"/>
      <c r="DB28" s="26"/>
      <c r="DC28" s="26"/>
      <c r="DD28" s="26"/>
      <c r="DE28" s="26"/>
    </row>
    <row r="29" spans="1:109" x14ac:dyDescent="0.2">
      <c r="A29" s="182"/>
      <c r="B29" s="224"/>
      <c r="C29" s="13"/>
      <c r="D29" s="11"/>
      <c r="E29" s="12"/>
      <c r="F29" s="12"/>
      <c r="G29" s="38" t="str">
        <f>IF(B28="","",(E29+F29)*D29)</f>
        <v/>
      </c>
      <c r="BF29" s="179"/>
      <c r="BG29" s="179"/>
      <c r="BH29" s="179"/>
      <c r="BI29" s="179"/>
      <c r="BJ29" s="179"/>
      <c r="BK29" s="179"/>
      <c r="BL29" s="179"/>
      <c r="BM29" s="179"/>
      <c r="BN29" s="179"/>
      <c r="BO29" s="179"/>
      <c r="BP29" s="179"/>
      <c r="BQ29" s="179"/>
      <c r="BR29" s="179"/>
      <c r="BS29" s="179"/>
      <c r="BT29" s="179"/>
    </row>
    <row r="30" spans="1:109" x14ac:dyDescent="0.2">
      <c r="A30" s="182"/>
      <c r="B30" s="224"/>
      <c r="C30" s="13"/>
      <c r="D30" s="11"/>
      <c r="E30" s="12"/>
      <c r="F30" s="12"/>
      <c r="G30" s="38" t="str">
        <f>IF(B28="","",(E30+F30)*D30)</f>
        <v/>
      </c>
      <c r="BF30" s="179"/>
      <c r="BG30" s="179"/>
      <c r="BH30" s="179"/>
      <c r="BI30" s="179"/>
      <c r="BJ30" s="179"/>
      <c r="BK30" s="179"/>
      <c r="BL30" s="179"/>
      <c r="BM30" s="179"/>
      <c r="BN30" s="179"/>
      <c r="BO30" s="179"/>
      <c r="BP30" s="179"/>
      <c r="BQ30" s="179"/>
      <c r="BR30" s="179"/>
      <c r="BS30" s="179"/>
      <c r="BT30" s="179"/>
    </row>
    <row r="31" spans="1:109" x14ac:dyDescent="0.2">
      <c r="A31" s="182"/>
      <c r="B31" s="225"/>
      <c r="C31" s="13"/>
      <c r="D31" s="11"/>
      <c r="E31" s="12"/>
      <c r="F31" s="12"/>
      <c r="G31" s="38" t="str">
        <f>IF(B28="","",(E31+F31)*D31)</f>
        <v/>
      </c>
      <c r="BF31" s="179"/>
      <c r="BG31" s="179"/>
      <c r="BH31" s="179"/>
      <c r="BI31" s="179"/>
      <c r="BJ31" s="179"/>
      <c r="BK31" s="179"/>
      <c r="BL31" s="179"/>
      <c r="BM31" s="179"/>
      <c r="BN31" s="179"/>
      <c r="BO31" s="179"/>
      <c r="BP31" s="179"/>
      <c r="BQ31" s="179"/>
      <c r="BR31" s="179"/>
      <c r="BS31" s="179"/>
      <c r="BT31" s="179"/>
    </row>
    <row r="32" spans="1:109" s="25" customFormat="1" x14ac:dyDescent="0.2">
      <c r="A32" s="182">
        <v>8</v>
      </c>
      <c r="B32" s="223" t="str">
        <f>IF('ILU INICIAL'!B37="","",'ILU INICIAL'!B37)</f>
        <v/>
      </c>
      <c r="C32" s="13"/>
      <c r="D32" s="11"/>
      <c r="E32" s="12"/>
      <c r="F32" s="12"/>
      <c r="G32" s="38" t="str">
        <f>IF(B32="","",(E32+F32)*D32)</f>
        <v/>
      </c>
      <c r="BF32" s="179" t="str">
        <f>IF(B32="","",IF(#REF!="","",IF(#REF!&gt;0.25,"Revisar","Ok")))</f>
        <v/>
      </c>
      <c r="BG32" s="179" t="str">
        <f>IF(B32="","",IF(#REF!="","",IF(#REF!&gt;8760,"Incoherente",IF(#REF!&gt;5000,"Revisar","Ok"))))</f>
        <v/>
      </c>
      <c r="BH32" s="179" t="str">
        <f>IF(B32="","",IF(#REF!="","",IF(#REF!&gt;0.25,"Revisar","Ok")))</f>
        <v/>
      </c>
      <c r="BI32" s="179" t="str">
        <f>IF(B32="","",IF(#REF!="","",IF(#REF!&gt;8760,"Incoherente",IF(#REF!&gt;5000,"Revisar","Ok"))))</f>
        <v/>
      </c>
      <c r="BJ32" s="179" t="str">
        <f>IF(B32="","",IF(#REF!=#REF!,"Ok","Revisar"))</f>
        <v/>
      </c>
      <c r="BK32" s="179" t="str">
        <f>IF(B32="","",IF(#REF!="","",LOOKUP(#REF!,Esixencias,#REF!)))</f>
        <v/>
      </c>
      <c r="BL32" s="179" t="str">
        <f>IF(B32="","",IF(#REF!&lt;BK32,"Revisar","Ok"))</f>
        <v/>
      </c>
      <c r="BM32" s="179" t="str">
        <f>IF(B32="","",IF(#REF!&lt;#REF!,"Revisar","Ok"))</f>
        <v/>
      </c>
      <c r="BN32" s="179" t="str">
        <f>IF(B32="","",IF(#REF!&gt;#REF!,"Revisar","Ok"))</f>
        <v/>
      </c>
      <c r="BO32" s="179" t="str">
        <f>IF(B32="","",IF(#REF!&lt;#REF!,"Revisar","Ok"))</f>
        <v/>
      </c>
      <c r="BP32" s="179" t="str">
        <f>IF(B32="","",IF(#REF!&gt;#REF!,"Revisar","Ok"))</f>
        <v/>
      </c>
      <c r="BQ32" s="179" t="str">
        <f>IF(B32="","",IF(#REF!&gt;#REF!,"Revisar","Ok"))</f>
        <v/>
      </c>
      <c r="BR32" s="179" t="str">
        <f>IF(B32="","",IF(#REF!="","",IF(#REF!="Cumpre","Ok",IF(#REF!="Non Cumpre","Non","Revisar"))))</f>
        <v/>
      </c>
      <c r="BS32" s="179" t="str">
        <f>IF(B32="","",IF(#REF!="","",IF(#REF!="Cumpre","Ok",IF(#REF!="Non Cumpre","Non","Revisar"))))</f>
        <v/>
      </c>
      <c r="BT32" s="179" t="str">
        <f>IF(B32="","",IF(#REF!="","",IF(#REF!="Cumpre","Ok",IF(#REF!="Non Cumpre","Non","Revisar"))))</f>
        <v/>
      </c>
      <c r="CQ32" s="26"/>
      <c r="CR32" s="26"/>
      <c r="CS32" s="26"/>
      <c r="CT32" s="26"/>
      <c r="CU32" s="26"/>
      <c r="CV32" s="26"/>
      <c r="CW32" s="26"/>
      <c r="CX32" s="26"/>
      <c r="CY32" s="26"/>
      <c r="CZ32" s="26"/>
      <c r="DA32" s="26"/>
      <c r="DB32" s="26"/>
      <c r="DC32" s="26"/>
      <c r="DD32" s="26"/>
      <c r="DE32" s="26"/>
    </row>
    <row r="33" spans="1:109" x14ac:dyDescent="0.2">
      <c r="A33" s="182"/>
      <c r="B33" s="224"/>
      <c r="C33" s="13"/>
      <c r="D33" s="11"/>
      <c r="E33" s="12"/>
      <c r="F33" s="12"/>
      <c r="G33" s="38" t="str">
        <f>IF(B32="","",(E33+F33)*D33)</f>
        <v/>
      </c>
      <c r="BF33" s="179"/>
      <c r="BG33" s="179"/>
      <c r="BH33" s="179"/>
      <c r="BI33" s="179"/>
      <c r="BJ33" s="179"/>
      <c r="BK33" s="179"/>
      <c r="BL33" s="179"/>
      <c r="BM33" s="179"/>
      <c r="BN33" s="179"/>
      <c r="BO33" s="179"/>
      <c r="BP33" s="179"/>
      <c r="BQ33" s="179"/>
      <c r="BR33" s="179"/>
      <c r="BS33" s="179"/>
      <c r="BT33" s="179"/>
    </row>
    <row r="34" spans="1:109" x14ac:dyDescent="0.2">
      <c r="A34" s="182"/>
      <c r="B34" s="224"/>
      <c r="C34" s="13"/>
      <c r="D34" s="11"/>
      <c r="E34" s="12"/>
      <c r="F34" s="12"/>
      <c r="G34" s="38" t="str">
        <f>IF(B32="","",(E34+F34)*D34)</f>
        <v/>
      </c>
      <c r="BF34" s="179"/>
      <c r="BG34" s="179"/>
      <c r="BH34" s="179"/>
      <c r="BI34" s="179"/>
      <c r="BJ34" s="179"/>
      <c r="BK34" s="179"/>
      <c r="BL34" s="179"/>
      <c r="BM34" s="179"/>
      <c r="BN34" s="179"/>
      <c r="BO34" s="179"/>
      <c r="BP34" s="179"/>
      <c r="BQ34" s="179"/>
      <c r="BR34" s="179"/>
      <c r="BS34" s="179"/>
      <c r="BT34" s="179"/>
    </row>
    <row r="35" spans="1:109" x14ac:dyDescent="0.2">
      <c r="A35" s="182"/>
      <c r="B35" s="225"/>
      <c r="C35" s="13"/>
      <c r="D35" s="11"/>
      <c r="E35" s="12"/>
      <c r="F35" s="12"/>
      <c r="G35" s="38" t="str">
        <f>IF(B32="","",(E35+F35)*D35)</f>
        <v/>
      </c>
      <c r="BF35" s="179"/>
      <c r="BG35" s="179"/>
      <c r="BH35" s="179"/>
      <c r="BI35" s="179"/>
      <c r="BJ35" s="179"/>
      <c r="BK35" s="179"/>
      <c r="BL35" s="179"/>
      <c r="BM35" s="179"/>
      <c r="BN35" s="179"/>
      <c r="BO35" s="179"/>
      <c r="BP35" s="179"/>
      <c r="BQ35" s="179"/>
      <c r="BR35" s="179"/>
      <c r="BS35" s="179"/>
      <c r="BT35" s="179"/>
    </row>
    <row r="36" spans="1:109" s="25" customFormat="1" x14ac:dyDescent="0.2">
      <c r="A36" s="182">
        <v>9</v>
      </c>
      <c r="B36" s="223" t="str">
        <f>IF('ILU INICIAL'!B41="","",'ILU INICIAL'!B41)</f>
        <v/>
      </c>
      <c r="C36" s="13"/>
      <c r="D36" s="11"/>
      <c r="E36" s="12"/>
      <c r="F36" s="12"/>
      <c r="G36" s="38" t="str">
        <f>IF(B36="","",(E36+F36)*D36)</f>
        <v/>
      </c>
      <c r="BF36" s="179" t="str">
        <f>IF(B36="","",IF(#REF!="","",IF(#REF!&gt;0.25,"Revisar","Ok")))</f>
        <v/>
      </c>
      <c r="BG36" s="179" t="str">
        <f>IF(B36="","",IF(#REF!="","",IF(#REF!&gt;8760,"Incoherente",IF(#REF!&gt;5000,"Revisar","Ok"))))</f>
        <v/>
      </c>
      <c r="BH36" s="179" t="str">
        <f>IF(B36="","",IF(#REF!="","",IF(#REF!&gt;0.25,"Revisar","Ok")))</f>
        <v/>
      </c>
      <c r="BI36" s="179" t="str">
        <f>IF(B36="","",IF(#REF!="","",IF(#REF!&gt;8760,"Incoherente",IF(#REF!&gt;5000,"Revisar","Ok"))))</f>
        <v/>
      </c>
      <c r="BJ36" s="179" t="str">
        <f>IF(B36="","",IF(#REF!=#REF!,"Ok","Revisar"))</f>
        <v/>
      </c>
      <c r="BK36" s="179" t="str">
        <f>IF(B36="","",IF(#REF!="","",LOOKUP(#REF!,Esixencias,#REF!)))</f>
        <v/>
      </c>
      <c r="BL36" s="179" t="str">
        <f>IF(B36="","",IF(#REF!&lt;BK36,"Revisar","Ok"))</f>
        <v/>
      </c>
      <c r="BM36" s="179" t="str">
        <f>IF(B36="","",IF(#REF!&lt;#REF!,"Revisar","Ok"))</f>
        <v/>
      </c>
      <c r="BN36" s="179" t="str">
        <f>IF(B36="","",IF(#REF!&gt;#REF!,"Revisar","Ok"))</f>
        <v/>
      </c>
      <c r="BO36" s="179" t="str">
        <f>IF(B36="","",IF(#REF!&lt;#REF!,"Revisar","Ok"))</f>
        <v/>
      </c>
      <c r="BP36" s="179" t="str">
        <f>IF(B36="","",IF(#REF!&gt;#REF!,"Revisar","Ok"))</f>
        <v/>
      </c>
      <c r="BQ36" s="179" t="str">
        <f>IF(B36="","",IF(#REF!&gt;#REF!,"Revisar","Ok"))</f>
        <v/>
      </c>
      <c r="BR36" s="179" t="str">
        <f>IF(B36="","",IF(#REF!="","",IF(#REF!="Cumpre","Ok",IF(#REF!="Non Cumpre","Non","Revisar"))))</f>
        <v/>
      </c>
      <c r="BS36" s="179" t="str">
        <f>IF(B36="","",IF(#REF!="","",IF(#REF!="Cumpre","Ok",IF(#REF!="Non Cumpre","Non","Revisar"))))</f>
        <v/>
      </c>
      <c r="BT36" s="179" t="str">
        <f>IF(B36="","",IF(#REF!="","",IF(#REF!="Cumpre","Ok",IF(#REF!="Non Cumpre","Non","Revisar"))))</f>
        <v/>
      </c>
      <c r="CQ36" s="26"/>
      <c r="CR36" s="26"/>
      <c r="CS36" s="26"/>
      <c r="CT36" s="26"/>
      <c r="CU36" s="26"/>
      <c r="CV36" s="26"/>
      <c r="CW36" s="26"/>
      <c r="CX36" s="26"/>
      <c r="CY36" s="26"/>
      <c r="CZ36" s="26"/>
      <c r="DA36" s="26"/>
      <c r="DB36" s="26"/>
      <c r="DC36" s="26"/>
      <c r="DD36" s="26"/>
      <c r="DE36" s="26"/>
    </row>
    <row r="37" spans="1:109" x14ac:dyDescent="0.2">
      <c r="A37" s="182"/>
      <c r="B37" s="224"/>
      <c r="C37" s="13"/>
      <c r="D37" s="11"/>
      <c r="E37" s="12"/>
      <c r="F37" s="12"/>
      <c r="G37" s="38" t="str">
        <f>IF(B36="","",(E37+F37)*D37)</f>
        <v/>
      </c>
      <c r="BF37" s="179"/>
      <c r="BG37" s="179"/>
      <c r="BH37" s="179"/>
      <c r="BI37" s="179"/>
      <c r="BJ37" s="179"/>
      <c r="BK37" s="179"/>
      <c r="BL37" s="179"/>
      <c r="BM37" s="179"/>
      <c r="BN37" s="179"/>
      <c r="BO37" s="179"/>
      <c r="BP37" s="179"/>
      <c r="BQ37" s="179"/>
      <c r="BR37" s="179"/>
      <c r="BS37" s="179"/>
      <c r="BT37" s="179"/>
    </row>
    <row r="38" spans="1:109" x14ac:dyDescent="0.2">
      <c r="A38" s="182"/>
      <c r="B38" s="224"/>
      <c r="C38" s="13"/>
      <c r="D38" s="11"/>
      <c r="E38" s="12"/>
      <c r="F38" s="12"/>
      <c r="G38" s="38" t="str">
        <f>IF(B36="","",(E38+F38)*D38)</f>
        <v/>
      </c>
      <c r="BF38" s="179"/>
      <c r="BG38" s="179"/>
      <c r="BH38" s="179"/>
      <c r="BI38" s="179"/>
      <c r="BJ38" s="179"/>
      <c r="BK38" s="179"/>
      <c r="BL38" s="179"/>
      <c r="BM38" s="179"/>
      <c r="BN38" s="179"/>
      <c r="BO38" s="179"/>
      <c r="BP38" s="179"/>
      <c r="BQ38" s="179"/>
      <c r="BR38" s="179"/>
      <c r="BS38" s="179"/>
      <c r="BT38" s="179"/>
    </row>
    <row r="39" spans="1:109" x14ac:dyDescent="0.2">
      <c r="A39" s="182"/>
      <c r="B39" s="225"/>
      <c r="C39" s="13"/>
      <c r="D39" s="11"/>
      <c r="E39" s="12"/>
      <c r="F39" s="12"/>
      <c r="G39" s="38" t="str">
        <f>IF(B36="","",(E39+F39)*D39)</f>
        <v/>
      </c>
      <c r="BF39" s="179"/>
      <c r="BG39" s="179"/>
      <c r="BH39" s="179"/>
      <c r="BI39" s="179"/>
      <c r="BJ39" s="179"/>
      <c r="BK39" s="179"/>
      <c r="BL39" s="179"/>
      <c r="BM39" s="179"/>
      <c r="BN39" s="179"/>
      <c r="BO39" s="179"/>
      <c r="BP39" s="179"/>
      <c r="BQ39" s="179"/>
      <c r="BR39" s="179"/>
      <c r="BS39" s="179"/>
      <c r="BT39" s="179"/>
    </row>
    <row r="40" spans="1:109" s="25" customFormat="1" x14ac:dyDescent="0.2">
      <c r="A40" s="182">
        <v>10</v>
      </c>
      <c r="B40" s="223" t="str">
        <f>IF('ILU INICIAL'!B45="","",'ILU INICIAL'!B45)</f>
        <v/>
      </c>
      <c r="C40" s="13"/>
      <c r="D40" s="11"/>
      <c r="E40" s="12"/>
      <c r="F40" s="12"/>
      <c r="G40" s="38" t="str">
        <f>IF(B40="","",(E40+F40)*D40)</f>
        <v/>
      </c>
      <c r="BF40" s="179" t="str">
        <f>IF(B40="","",IF(#REF!="","",IF(#REF!&gt;0.25,"Revisar","Ok")))</f>
        <v/>
      </c>
      <c r="BG40" s="179" t="str">
        <f>IF(B40="","",IF(#REF!="","",IF(#REF!&gt;8760,"Incoherente",IF(#REF!&gt;5000,"Revisar","Ok"))))</f>
        <v/>
      </c>
      <c r="BH40" s="179" t="str">
        <f>IF(B40="","",IF(#REF!="","",IF(#REF!&gt;0.25,"Revisar","Ok")))</f>
        <v/>
      </c>
      <c r="BI40" s="179" t="str">
        <f>IF(B40="","",IF(#REF!="","",IF(#REF!&gt;8760,"Incoherente",IF(#REF!&gt;5000,"Revisar","Ok"))))</f>
        <v/>
      </c>
      <c r="BJ40" s="179" t="str">
        <f>IF(B40="","",IF(#REF!=#REF!,"Ok","Revisar"))</f>
        <v/>
      </c>
      <c r="BK40" s="179" t="str">
        <f>IF(B40="","",IF(#REF!="","",LOOKUP(#REF!,Esixencias,#REF!)))</f>
        <v/>
      </c>
      <c r="BL40" s="179" t="str">
        <f>IF(B40="","",IF(#REF!&lt;BK40,"Revisar","Ok"))</f>
        <v/>
      </c>
      <c r="BM40" s="179" t="str">
        <f>IF(B40="","",IF(#REF!&lt;#REF!,"Revisar","Ok"))</f>
        <v/>
      </c>
      <c r="BN40" s="179" t="str">
        <f>IF(B40="","",IF(#REF!&gt;#REF!,"Revisar","Ok"))</f>
        <v/>
      </c>
      <c r="BO40" s="179" t="str">
        <f>IF(B40="","",IF(#REF!&lt;#REF!,"Revisar","Ok"))</f>
        <v/>
      </c>
      <c r="BP40" s="179" t="str">
        <f>IF(B40="","",IF(#REF!&gt;#REF!,"Revisar","Ok"))</f>
        <v/>
      </c>
      <c r="BQ40" s="179" t="str">
        <f>IF(B40="","",IF(#REF!&gt;#REF!,"Revisar","Ok"))</f>
        <v/>
      </c>
      <c r="BR40" s="179" t="str">
        <f>IF(B40="","",IF(#REF!="","",IF(#REF!="Cumpre","Ok",IF(#REF!="Non Cumpre","Non","Revisar"))))</f>
        <v/>
      </c>
      <c r="BS40" s="179" t="str">
        <f>IF(B40="","",IF(#REF!="","",IF(#REF!="Cumpre","Ok",IF(#REF!="Non Cumpre","Non","Revisar"))))</f>
        <v/>
      </c>
      <c r="BT40" s="179" t="str">
        <f>IF(B40="","",IF(#REF!="","",IF(#REF!="Cumpre","Ok",IF(#REF!="Non Cumpre","Non","Revisar"))))</f>
        <v/>
      </c>
      <c r="CQ40" s="26"/>
      <c r="CR40" s="26"/>
      <c r="CS40" s="26"/>
      <c r="CT40" s="26"/>
      <c r="CU40" s="26"/>
      <c r="CV40" s="26"/>
      <c r="CW40" s="26"/>
      <c r="CX40" s="26"/>
      <c r="CY40" s="26"/>
      <c r="CZ40" s="26"/>
      <c r="DA40" s="26"/>
      <c r="DB40" s="26"/>
      <c r="DC40" s="26"/>
      <c r="DD40" s="26"/>
      <c r="DE40" s="26"/>
    </row>
    <row r="41" spans="1:109" x14ac:dyDescent="0.2">
      <c r="A41" s="182"/>
      <c r="B41" s="224"/>
      <c r="C41" s="13"/>
      <c r="D41" s="11"/>
      <c r="E41" s="12"/>
      <c r="F41" s="12"/>
      <c r="G41" s="38" t="str">
        <f>IF(B40="","",(E41+F41)*D41)</f>
        <v/>
      </c>
      <c r="BF41" s="179"/>
      <c r="BG41" s="179"/>
      <c r="BH41" s="179"/>
      <c r="BI41" s="179"/>
      <c r="BJ41" s="179"/>
      <c r="BK41" s="179"/>
      <c r="BL41" s="179"/>
      <c r="BM41" s="179"/>
      <c r="BN41" s="179"/>
      <c r="BO41" s="179"/>
      <c r="BP41" s="179"/>
      <c r="BQ41" s="179"/>
      <c r="BR41" s="179"/>
      <c r="BS41" s="179"/>
      <c r="BT41" s="179"/>
    </row>
    <row r="42" spans="1:109" x14ac:dyDescent="0.2">
      <c r="A42" s="182"/>
      <c r="B42" s="224"/>
      <c r="C42" s="13"/>
      <c r="D42" s="11"/>
      <c r="E42" s="12"/>
      <c r="F42" s="12"/>
      <c r="G42" s="38" t="str">
        <f>IF(B40="","",(E42+F42)*D42)</f>
        <v/>
      </c>
      <c r="BF42" s="179"/>
      <c r="BG42" s="179"/>
      <c r="BH42" s="179"/>
      <c r="BI42" s="179"/>
      <c r="BJ42" s="179"/>
      <c r="BK42" s="179"/>
      <c r="BL42" s="179"/>
      <c r="BM42" s="179"/>
      <c r="BN42" s="179"/>
      <c r="BO42" s="179"/>
      <c r="BP42" s="179"/>
      <c r="BQ42" s="179"/>
      <c r="BR42" s="179"/>
      <c r="BS42" s="179"/>
      <c r="BT42" s="179"/>
    </row>
    <row r="43" spans="1:109" x14ac:dyDescent="0.2">
      <c r="A43" s="182"/>
      <c r="B43" s="225"/>
      <c r="C43" s="13"/>
      <c r="D43" s="11"/>
      <c r="E43" s="12"/>
      <c r="F43" s="12"/>
      <c r="G43" s="38" t="str">
        <f>IF(B40="","",(E43+F43)*D43)</f>
        <v/>
      </c>
      <c r="BF43" s="179"/>
      <c r="BG43" s="179"/>
      <c r="BH43" s="179"/>
      <c r="BI43" s="179"/>
      <c r="BJ43" s="179"/>
      <c r="BK43" s="179"/>
      <c r="BL43" s="179"/>
      <c r="BM43" s="179"/>
      <c r="BN43" s="179"/>
      <c r="BO43" s="179"/>
      <c r="BP43" s="179"/>
      <c r="BQ43" s="179"/>
      <c r="BR43" s="179"/>
      <c r="BS43" s="179"/>
      <c r="BT43" s="179"/>
    </row>
    <row r="44" spans="1:109" s="25" customFormat="1" x14ac:dyDescent="0.2">
      <c r="A44" s="182">
        <v>11</v>
      </c>
      <c r="B44" s="223" t="str">
        <f>IF('ILU INICIAL'!B49="","",'ILU INICIAL'!B49)</f>
        <v/>
      </c>
      <c r="C44" s="13"/>
      <c r="D44" s="11"/>
      <c r="E44" s="12"/>
      <c r="F44" s="12"/>
      <c r="G44" s="38" t="str">
        <f>IF(B44="","",(E44+F44)*D44)</f>
        <v/>
      </c>
      <c r="BF44" s="179" t="str">
        <f>IF(B44="","",IF(#REF!="","",IF(#REF!&gt;0.25,"Revisar","Ok")))</f>
        <v/>
      </c>
      <c r="BG44" s="179" t="str">
        <f>IF(B44="","",IF(#REF!="","",IF(#REF!&gt;8760,"Incoherente",IF(#REF!&gt;5000,"Revisar","Ok"))))</f>
        <v/>
      </c>
      <c r="BH44" s="179" t="str">
        <f>IF(B44="","",IF(#REF!="","",IF(#REF!&gt;0.25,"Revisar","Ok")))</f>
        <v/>
      </c>
      <c r="BI44" s="179" t="str">
        <f>IF(B44="","",IF(#REF!="","",IF(#REF!&gt;8760,"Incoherente",IF(#REF!&gt;5000,"Revisar","Ok"))))</f>
        <v/>
      </c>
      <c r="BJ44" s="179" t="str">
        <f>IF(B44="","",IF(#REF!=#REF!,"Ok","Revisar"))</f>
        <v/>
      </c>
      <c r="BK44" s="179" t="str">
        <f>IF(B44="","",IF(#REF!="","",LOOKUP(#REF!,Esixencias,#REF!)))</f>
        <v/>
      </c>
      <c r="BL44" s="179" t="str">
        <f>IF(B44="","",IF(#REF!&lt;BK44,"Revisar","Ok"))</f>
        <v/>
      </c>
      <c r="BM44" s="179" t="str">
        <f>IF(B44="","",IF(#REF!&lt;#REF!,"Revisar","Ok"))</f>
        <v/>
      </c>
      <c r="BN44" s="179" t="str">
        <f>IF(B44="","",IF(#REF!&gt;#REF!,"Revisar","Ok"))</f>
        <v/>
      </c>
      <c r="BO44" s="179" t="str">
        <f>IF(B44="","",IF(#REF!&lt;#REF!,"Revisar","Ok"))</f>
        <v/>
      </c>
      <c r="BP44" s="179" t="str">
        <f>IF(B44="","",IF(#REF!&gt;#REF!,"Revisar","Ok"))</f>
        <v/>
      </c>
      <c r="BQ44" s="179" t="str">
        <f>IF(B44="","",IF(#REF!&gt;#REF!,"Revisar","Ok"))</f>
        <v/>
      </c>
      <c r="BR44" s="179" t="str">
        <f>IF(B44="","",IF(#REF!="","",IF(#REF!="Cumpre","Ok",IF(#REF!="Non Cumpre","Non","Revisar"))))</f>
        <v/>
      </c>
      <c r="BS44" s="179" t="str">
        <f>IF(B44="","",IF(#REF!="","",IF(#REF!="Cumpre","Ok",IF(#REF!="Non Cumpre","Non","Revisar"))))</f>
        <v/>
      </c>
      <c r="BT44" s="179" t="str">
        <f>IF(B44="","",IF(#REF!="","",IF(#REF!="Cumpre","Ok",IF(#REF!="Non Cumpre","Non","Revisar"))))</f>
        <v/>
      </c>
      <c r="CQ44" s="26"/>
      <c r="CR44" s="26"/>
      <c r="CS44" s="26"/>
      <c r="CT44" s="26"/>
      <c r="CU44" s="26"/>
      <c r="CV44" s="26"/>
      <c r="CW44" s="26"/>
      <c r="CX44" s="26"/>
      <c r="CY44" s="26"/>
      <c r="CZ44" s="26"/>
      <c r="DA44" s="26"/>
      <c r="DB44" s="26"/>
      <c r="DC44" s="26"/>
      <c r="DD44" s="26"/>
      <c r="DE44" s="26"/>
    </row>
    <row r="45" spans="1:109" x14ac:dyDescent="0.2">
      <c r="A45" s="182"/>
      <c r="B45" s="224"/>
      <c r="C45" s="13"/>
      <c r="D45" s="11"/>
      <c r="E45" s="12"/>
      <c r="F45" s="12"/>
      <c r="G45" s="38" t="str">
        <f>IF(B44="","",(E45+F45)*D45)</f>
        <v/>
      </c>
      <c r="BF45" s="179"/>
      <c r="BG45" s="179"/>
      <c r="BH45" s="179"/>
      <c r="BI45" s="179"/>
      <c r="BJ45" s="179"/>
      <c r="BK45" s="179"/>
      <c r="BL45" s="179"/>
      <c r="BM45" s="179"/>
      <c r="BN45" s="179"/>
      <c r="BO45" s="179"/>
      <c r="BP45" s="179"/>
      <c r="BQ45" s="179"/>
      <c r="BR45" s="179"/>
      <c r="BS45" s="179"/>
      <c r="BT45" s="179"/>
    </row>
    <row r="46" spans="1:109" x14ac:dyDescent="0.2">
      <c r="A46" s="182"/>
      <c r="B46" s="224"/>
      <c r="C46" s="13"/>
      <c r="D46" s="11"/>
      <c r="E46" s="12"/>
      <c r="F46" s="12"/>
      <c r="G46" s="38" t="str">
        <f>IF(B44="","",(E46+F46)*D46)</f>
        <v/>
      </c>
      <c r="BF46" s="179"/>
      <c r="BG46" s="179"/>
      <c r="BH46" s="179"/>
      <c r="BI46" s="179"/>
      <c r="BJ46" s="179"/>
      <c r="BK46" s="179"/>
      <c r="BL46" s="179"/>
      <c r="BM46" s="179"/>
      <c r="BN46" s="179"/>
      <c r="BO46" s="179"/>
      <c r="BP46" s="179"/>
      <c r="BQ46" s="179"/>
      <c r="BR46" s="179"/>
      <c r="BS46" s="179"/>
      <c r="BT46" s="179"/>
    </row>
    <row r="47" spans="1:109" x14ac:dyDescent="0.2">
      <c r="A47" s="182"/>
      <c r="B47" s="225"/>
      <c r="C47" s="13"/>
      <c r="D47" s="11"/>
      <c r="E47" s="12"/>
      <c r="F47" s="12"/>
      <c r="G47" s="38" t="str">
        <f>IF(B44="","",(E47+F47)*D47)</f>
        <v/>
      </c>
      <c r="BF47" s="179"/>
      <c r="BG47" s="179"/>
      <c r="BH47" s="179"/>
      <c r="BI47" s="179"/>
      <c r="BJ47" s="179"/>
      <c r="BK47" s="179"/>
      <c r="BL47" s="179"/>
      <c r="BM47" s="179"/>
      <c r="BN47" s="179"/>
      <c r="BO47" s="179"/>
      <c r="BP47" s="179"/>
      <c r="BQ47" s="179"/>
      <c r="BR47" s="179"/>
      <c r="BS47" s="179"/>
      <c r="BT47" s="179"/>
    </row>
    <row r="48" spans="1:109" s="25" customFormat="1" x14ac:dyDescent="0.2">
      <c r="A48" s="182">
        <v>12</v>
      </c>
      <c r="B48" s="223" t="str">
        <f>IF('ILU INICIAL'!B53="","",'ILU INICIAL'!B53)</f>
        <v/>
      </c>
      <c r="C48" s="13"/>
      <c r="D48" s="11"/>
      <c r="E48" s="12"/>
      <c r="F48" s="12"/>
      <c r="G48" s="38" t="str">
        <f>IF(B48="","",(E48+F48)*D48)</f>
        <v/>
      </c>
      <c r="BF48" s="179" t="str">
        <f>IF(B48="","",IF(#REF!="","",IF(#REF!&gt;0.25,"Revisar","Ok")))</f>
        <v/>
      </c>
      <c r="BG48" s="179" t="str">
        <f>IF(B48="","",IF(#REF!="","",IF(#REF!&gt;8760,"Incoherente",IF(#REF!&gt;5000,"Revisar","Ok"))))</f>
        <v/>
      </c>
      <c r="BH48" s="179" t="str">
        <f>IF(B48="","",IF(#REF!="","",IF(#REF!&gt;0.25,"Revisar","Ok")))</f>
        <v/>
      </c>
      <c r="BI48" s="179" t="str">
        <f>IF(B48="","",IF(#REF!="","",IF(#REF!&gt;8760,"Incoherente",IF(#REF!&gt;5000,"Revisar","Ok"))))</f>
        <v/>
      </c>
      <c r="BJ48" s="179" t="str">
        <f>IF(B48="","",IF(#REF!=#REF!,"Ok","Revisar"))</f>
        <v/>
      </c>
      <c r="BK48" s="179" t="str">
        <f>IF(B48="","",IF(#REF!="","",LOOKUP(#REF!,Esixencias,#REF!)))</f>
        <v/>
      </c>
      <c r="BL48" s="179" t="str">
        <f>IF(B48="","",IF(#REF!&lt;BK48,"Revisar","Ok"))</f>
        <v/>
      </c>
      <c r="BM48" s="179" t="str">
        <f>IF(B48="","",IF(#REF!&lt;#REF!,"Revisar","Ok"))</f>
        <v/>
      </c>
      <c r="BN48" s="179" t="str">
        <f>IF(B48="","",IF(#REF!&gt;#REF!,"Revisar","Ok"))</f>
        <v/>
      </c>
      <c r="BO48" s="179" t="str">
        <f>IF(B48="","",IF(#REF!&lt;#REF!,"Revisar","Ok"))</f>
        <v/>
      </c>
      <c r="BP48" s="179" t="str">
        <f>IF(B48="","",IF(#REF!&gt;#REF!,"Revisar","Ok"))</f>
        <v/>
      </c>
      <c r="BQ48" s="179" t="str">
        <f>IF(B48="","",IF(#REF!&gt;#REF!,"Revisar","Ok"))</f>
        <v/>
      </c>
      <c r="BR48" s="179" t="str">
        <f>IF(B48="","",IF(#REF!="","",IF(#REF!="Cumpre","Ok",IF(#REF!="Non Cumpre","Non","Revisar"))))</f>
        <v/>
      </c>
      <c r="BS48" s="179" t="str">
        <f>IF(B48="","",IF(#REF!="","",IF(#REF!="Cumpre","Ok",IF(#REF!="Non Cumpre","Non","Revisar"))))</f>
        <v/>
      </c>
      <c r="BT48" s="179" t="str">
        <f>IF(B48="","",IF(#REF!="","",IF(#REF!="Cumpre","Ok",IF(#REF!="Non Cumpre","Non","Revisar"))))</f>
        <v/>
      </c>
      <c r="CQ48" s="26"/>
      <c r="CR48" s="26"/>
      <c r="CS48" s="26"/>
      <c r="CT48" s="26"/>
      <c r="CU48" s="26"/>
      <c r="CV48" s="26"/>
      <c r="CW48" s="26"/>
      <c r="CX48" s="26"/>
      <c r="CY48" s="26"/>
      <c r="CZ48" s="26"/>
      <c r="DA48" s="26"/>
      <c r="DB48" s="26"/>
      <c r="DC48" s="26"/>
      <c r="DD48" s="26"/>
      <c r="DE48" s="26"/>
    </row>
    <row r="49" spans="1:109" x14ac:dyDescent="0.2">
      <c r="A49" s="182"/>
      <c r="B49" s="224"/>
      <c r="C49" s="13"/>
      <c r="D49" s="11"/>
      <c r="E49" s="12"/>
      <c r="F49" s="12"/>
      <c r="G49" s="38" t="str">
        <f>IF(B48="","",(E49+F49)*D49)</f>
        <v/>
      </c>
      <c r="BF49" s="179"/>
      <c r="BG49" s="179"/>
      <c r="BH49" s="179"/>
      <c r="BI49" s="179"/>
      <c r="BJ49" s="179"/>
      <c r="BK49" s="179"/>
      <c r="BL49" s="179"/>
      <c r="BM49" s="179"/>
      <c r="BN49" s="179"/>
      <c r="BO49" s="179"/>
      <c r="BP49" s="179"/>
      <c r="BQ49" s="179"/>
      <c r="BR49" s="179"/>
      <c r="BS49" s="179"/>
      <c r="BT49" s="179"/>
    </row>
    <row r="50" spans="1:109" x14ac:dyDescent="0.2">
      <c r="A50" s="182"/>
      <c r="B50" s="224"/>
      <c r="C50" s="13"/>
      <c r="D50" s="11"/>
      <c r="E50" s="12"/>
      <c r="F50" s="12"/>
      <c r="G50" s="38" t="str">
        <f>IF(B48="","",(E50+F50)*D50)</f>
        <v/>
      </c>
      <c r="BF50" s="179"/>
      <c r="BG50" s="179"/>
      <c r="BH50" s="179"/>
      <c r="BI50" s="179"/>
      <c r="BJ50" s="179"/>
      <c r="BK50" s="179"/>
      <c r="BL50" s="179"/>
      <c r="BM50" s="179"/>
      <c r="BN50" s="179"/>
      <c r="BO50" s="179"/>
      <c r="BP50" s="179"/>
      <c r="BQ50" s="179"/>
      <c r="BR50" s="179"/>
      <c r="BS50" s="179"/>
      <c r="BT50" s="179"/>
    </row>
    <row r="51" spans="1:109" x14ac:dyDescent="0.2">
      <c r="A51" s="182"/>
      <c r="B51" s="225"/>
      <c r="C51" s="13"/>
      <c r="D51" s="11"/>
      <c r="E51" s="12"/>
      <c r="F51" s="12"/>
      <c r="G51" s="38" t="str">
        <f>IF(B48="","",(E51+F51)*D51)</f>
        <v/>
      </c>
      <c r="BF51" s="179"/>
      <c r="BG51" s="179"/>
      <c r="BH51" s="179"/>
      <c r="BI51" s="179"/>
      <c r="BJ51" s="179"/>
      <c r="BK51" s="179"/>
      <c r="BL51" s="179"/>
      <c r="BM51" s="179"/>
      <c r="BN51" s="179"/>
      <c r="BO51" s="179"/>
      <c r="BP51" s="179"/>
      <c r="BQ51" s="179"/>
      <c r="BR51" s="179"/>
      <c r="BS51" s="179"/>
      <c r="BT51" s="179"/>
    </row>
    <row r="52" spans="1:109" s="25" customFormat="1" x14ac:dyDescent="0.2">
      <c r="A52" s="182">
        <v>13</v>
      </c>
      <c r="B52" s="223" t="str">
        <f>IF('ILU INICIAL'!B57="","",'ILU INICIAL'!B57)</f>
        <v/>
      </c>
      <c r="C52" s="13"/>
      <c r="D52" s="11"/>
      <c r="E52" s="12"/>
      <c r="F52" s="12"/>
      <c r="G52" s="38" t="str">
        <f>IF(B52="","",(E52+F52)*D52)</f>
        <v/>
      </c>
      <c r="BF52" s="179" t="str">
        <f>IF(B52="","",IF(#REF!="","",IF(#REF!&gt;0.25,"Revisar","Ok")))</f>
        <v/>
      </c>
      <c r="BG52" s="179" t="str">
        <f>IF(B52="","",IF(#REF!="","",IF(#REF!&gt;8760,"Incoherente",IF(#REF!&gt;5000,"Revisar","Ok"))))</f>
        <v/>
      </c>
      <c r="BH52" s="179" t="str">
        <f>IF(B52="","",IF(#REF!="","",IF(#REF!&gt;0.25,"Revisar","Ok")))</f>
        <v/>
      </c>
      <c r="BI52" s="179" t="str">
        <f>IF(B52="","",IF(#REF!="","",IF(#REF!&gt;8760,"Incoherente",IF(#REF!&gt;5000,"Revisar","Ok"))))</f>
        <v/>
      </c>
      <c r="BJ52" s="179" t="str">
        <f>IF(B52="","",IF(#REF!=#REF!,"Ok","Revisar"))</f>
        <v/>
      </c>
      <c r="BK52" s="179" t="str">
        <f>IF(B52="","",IF(#REF!="","",LOOKUP(#REF!,Esixencias,#REF!)))</f>
        <v/>
      </c>
      <c r="BL52" s="179" t="str">
        <f>IF(B52="","",IF(#REF!&lt;BK52,"Revisar","Ok"))</f>
        <v/>
      </c>
      <c r="BM52" s="179" t="str">
        <f>IF(B52="","",IF(#REF!&lt;#REF!,"Revisar","Ok"))</f>
        <v/>
      </c>
      <c r="BN52" s="179" t="str">
        <f>IF(B52="","",IF(#REF!&gt;#REF!,"Revisar","Ok"))</f>
        <v/>
      </c>
      <c r="BO52" s="179" t="str">
        <f>IF(B52="","",IF(#REF!&lt;#REF!,"Revisar","Ok"))</f>
        <v/>
      </c>
      <c r="BP52" s="179" t="str">
        <f>IF(B52="","",IF(#REF!&gt;#REF!,"Revisar","Ok"))</f>
        <v/>
      </c>
      <c r="BQ52" s="179" t="str">
        <f>IF(B52="","",IF(#REF!&gt;#REF!,"Revisar","Ok"))</f>
        <v/>
      </c>
      <c r="BR52" s="179" t="str">
        <f>IF(B52="","",IF(#REF!="","",IF(#REF!="Cumpre","Ok",IF(#REF!="Non Cumpre","Non","Revisar"))))</f>
        <v/>
      </c>
      <c r="BS52" s="179" t="str">
        <f>IF(B52="","",IF(#REF!="","",IF(#REF!="Cumpre","Ok",IF(#REF!="Non Cumpre","Non","Revisar"))))</f>
        <v/>
      </c>
      <c r="BT52" s="179" t="str">
        <f>IF(B52="","",IF(#REF!="","",IF(#REF!="Cumpre","Ok",IF(#REF!="Non Cumpre","Non","Revisar"))))</f>
        <v/>
      </c>
      <c r="CQ52" s="26"/>
      <c r="CR52" s="26"/>
      <c r="CS52" s="26"/>
      <c r="CT52" s="26"/>
      <c r="CU52" s="26"/>
      <c r="CV52" s="26"/>
      <c r="CW52" s="26"/>
      <c r="CX52" s="26"/>
      <c r="CY52" s="26"/>
      <c r="CZ52" s="26"/>
      <c r="DA52" s="26"/>
      <c r="DB52" s="26"/>
      <c r="DC52" s="26"/>
      <c r="DD52" s="26"/>
      <c r="DE52" s="26"/>
    </row>
    <row r="53" spans="1:109" x14ac:dyDescent="0.2">
      <c r="A53" s="182"/>
      <c r="B53" s="224"/>
      <c r="C53" s="13"/>
      <c r="D53" s="11"/>
      <c r="E53" s="12"/>
      <c r="F53" s="12"/>
      <c r="G53" s="38" t="str">
        <f>IF(B52="","",(E53+F53)*D53)</f>
        <v/>
      </c>
      <c r="BF53" s="179"/>
      <c r="BG53" s="179"/>
      <c r="BH53" s="179"/>
      <c r="BI53" s="179"/>
      <c r="BJ53" s="179"/>
      <c r="BK53" s="179"/>
      <c r="BL53" s="179"/>
      <c r="BM53" s="179"/>
      <c r="BN53" s="179"/>
      <c r="BO53" s="179"/>
      <c r="BP53" s="179"/>
      <c r="BQ53" s="179"/>
      <c r="BR53" s="179"/>
      <c r="BS53" s="179"/>
      <c r="BT53" s="179"/>
    </row>
    <row r="54" spans="1:109" x14ac:dyDescent="0.2">
      <c r="A54" s="182"/>
      <c r="B54" s="224"/>
      <c r="C54" s="13"/>
      <c r="D54" s="11"/>
      <c r="E54" s="12"/>
      <c r="F54" s="12"/>
      <c r="G54" s="38" t="str">
        <f>IF(B52="","",(E54+F54)*D54)</f>
        <v/>
      </c>
      <c r="BF54" s="179"/>
      <c r="BG54" s="179"/>
      <c r="BH54" s="179"/>
      <c r="BI54" s="179"/>
      <c r="BJ54" s="179"/>
      <c r="BK54" s="179"/>
      <c r="BL54" s="179"/>
      <c r="BM54" s="179"/>
      <c r="BN54" s="179"/>
      <c r="BO54" s="179"/>
      <c r="BP54" s="179"/>
      <c r="BQ54" s="179"/>
      <c r="BR54" s="179"/>
      <c r="BS54" s="179"/>
      <c r="BT54" s="179"/>
    </row>
    <row r="55" spans="1:109" x14ac:dyDescent="0.2">
      <c r="A55" s="182"/>
      <c r="B55" s="225"/>
      <c r="C55" s="13"/>
      <c r="D55" s="11"/>
      <c r="E55" s="12"/>
      <c r="F55" s="12"/>
      <c r="G55" s="38" t="str">
        <f>IF(B52="","",(E55+F55)*D55)</f>
        <v/>
      </c>
      <c r="BF55" s="179"/>
      <c r="BG55" s="179"/>
      <c r="BH55" s="179"/>
      <c r="BI55" s="179"/>
      <c r="BJ55" s="179"/>
      <c r="BK55" s="179"/>
      <c r="BL55" s="179"/>
      <c r="BM55" s="179"/>
      <c r="BN55" s="179"/>
      <c r="BO55" s="179"/>
      <c r="BP55" s="179"/>
      <c r="BQ55" s="179"/>
      <c r="BR55" s="179"/>
      <c r="BS55" s="179"/>
      <c r="BT55" s="179"/>
    </row>
    <row r="56" spans="1:109" s="25" customFormat="1" x14ac:dyDescent="0.2">
      <c r="A56" s="182">
        <v>14</v>
      </c>
      <c r="B56" s="223" t="str">
        <f>IF('ILU INICIAL'!B61="","",'ILU INICIAL'!B61)</f>
        <v/>
      </c>
      <c r="C56" s="13"/>
      <c r="D56" s="11"/>
      <c r="E56" s="12"/>
      <c r="F56" s="12"/>
      <c r="G56" s="38" t="str">
        <f>IF(B56="","",(E56+F56)*D56)</f>
        <v/>
      </c>
      <c r="BF56" s="179" t="str">
        <f>IF(B56="","",IF(#REF!="","",IF(#REF!&gt;0.25,"Revisar","Ok")))</f>
        <v/>
      </c>
      <c r="BG56" s="179" t="str">
        <f>IF(B56="","",IF(#REF!="","",IF(#REF!&gt;8760,"Incoherente",IF(#REF!&gt;5000,"Revisar","Ok"))))</f>
        <v/>
      </c>
      <c r="BH56" s="179" t="str">
        <f>IF(B56="","",IF(#REF!="","",IF(#REF!&gt;0.25,"Revisar","Ok")))</f>
        <v/>
      </c>
      <c r="BI56" s="179" t="str">
        <f>IF(B56="","",IF(#REF!="","",IF(#REF!&gt;8760,"Incoherente",IF(#REF!&gt;5000,"Revisar","Ok"))))</f>
        <v/>
      </c>
      <c r="BJ56" s="179" t="str">
        <f>IF(B56="","",IF(#REF!=#REF!,"Ok","Revisar"))</f>
        <v/>
      </c>
      <c r="BK56" s="179" t="str">
        <f>IF(B56="","",IF(#REF!="","",LOOKUP(#REF!,Esixencias,#REF!)))</f>
        <v/>
      </c>
      <c r="BL56" s="179" t="str">
        <f>IF(B56="","",IF(#REF!&lt;BK56,"Revisar","Ok"))</f>
        <v/>
      </c>
      <c r="BM56" s="179" t="str">
        <f>IF(B56="","",IF(#REF!&lt;#REF!,"Revisar","Ok"))</f>
        <v/>
      </c>
      <c r="BN56" s="179" t="str">
        <f>IF(B56="","",IF(#REF!&gt;#REF!,"Revisar","Ok"))</f>
        <v/>
      </c>
      <c r="BO56" s="179" t="str">
        <f>IF(B56="","",IF(#REF!&lt;#REF!,"Revisar","Ok"))</f>
        <v/>
      </c>
      <c r="BP56" s="179" t="str">
        <f>IF(B56="","",IF(#REF!&gt;#REF!,"Revisar","Ok"))</f>
        <v/>
      </c>
      <c r="BQ56" s="179" t="str">
        <f>IF(B56="","",IF(#REF!&gt;#REF!,"Revisar","Ok"))</f>
        <v/>
      </c>
      <c r="BR56" s="179" t="str">
        <f>IF(B56="","",IF(#REF!="","",IF(#REF!="Cumpre","Ok",IF(#REF!="Non Cumpre","Non","Revisar"))))</f>
        <v/>
      </c>
      <c r="BS56" s="179" t="str">
        <f>IF(B56="","",IF(#REF!="","",IF(#REF!="Cumpre","Ok",IF(#REF!="Non Cumpre","Non","Revisar"))))</f>
        <v/>
      </c>
      <c r="BT56" s="179" t="str">
        <f>IF(B56="","",IF(#REF!="","",IF(#REF!="Cumpre","Ok",IF(#REF!="Non Cumpre","Non","Revisar"))))</f>
        <v/>
      </c>
      <c r="CQ56" s="26"/>
      <c r="CR56" s="26"/>
      <c r="CS56" s="26"/>
      <c r="CT56" s="26"/>
      <c r="CU56" s="26"/>
      <c r="CV56" s="26"/>
      <c r="CW56" s="26"/>
      <c r="CX56" s="26"/>
      <c r="CY56" s="26"/>
      <c r="CZ56" s="26"/>
      <c r="DA56" s="26"/>
      <c r="DB56" s="26"/>
      <c r="DC56" s="26"/>
      <c r="DD56" s="26"/>
      <c r="DE56" s="26"/>
    </row>
    <row r="57" spans="1:109" x14ac:dyDescent="0.2">
      <c r="A57" s="182"/>
      <c r="B57" s="224"/>
      <c r="C57" s="13"/>
      <c r="D57" s="11"/>
      <c r="E57" s="12"/>
      <c r="F57" s="12"/>
      <c r="G57" s="38" t="str">
        <f>IF(B56="","",(E57+F57)*D57)</f>
        <v/>
      </c>
      <c r="BF57" s="179"/>
      <c r="BG57" s="179"/>
      <c r="BH57" s="179"/>
      <c r="BI57" s="179"/>
      <c r="BJ57" s="179"/>
      <c r="BK57" s="179"/>
      <c r="BL57" s="179"/>
      <c r="BM57" s="179"/>
      <c r="BN57" s="179"/>
      <c r="BO57" s="179"/>
      <c r="BP57" s="179"/>
      <c r="BQ57" s="179"/>
      <c r="BR57" s="179"/>
      <c r="BS57" s="179"/>
      <c r="BT57" s="179"/>
    </row>
    <row r="58" spans="1:109" x14ac:dyDescent="0.2">
      <c r="A58" s="182"/>
      <c r="B58" s="224"/>
      <c r="C58" s="13"/>
      <c r="D58" s="11"/>
      <c r="E58" s="12"/>
      <c r="F58" s="12"/>
      <c r="G58" s="38" t="str">
        <f>IF(B56="","",(E58+F58)*D58)</f>
        <v/>
      </c>
      <c r="BF58" s="179"/>
      <c r="BG58" s="179"/>
      <c r="BH58" s="179"/>
      <c r="BI58" s="179"/>
      <c r="BJ58" s="179"/>
      <c r="BK58" s="179"/>
      <c r="BL58" s="179"/>
      <c r="BM58" s="179"/>
      <c r="BN58" s="179"/>
      <c r="BO58" s="179"/>
      <c r="BP58" s="179"/>
      <c r="BQ58" s="179"/>
      <c r="BR58" s="179"/>
      <c r="BS58" s="179"/>
      <c r="BT58" s="179"/>
    </row>
    <row r="59" spans="1:109" x14ac:dyDescent="0.2">
      <c r="A59" s="182"/>
      <c r="B59" s="225"/>
      <c r="C59" s="13"/>
      <c r="D59" s="11"/>
      <c r="E59" s="12"/>
      <c r="F59" s="12"/>
      <c r="G59" s="38" t="str">
        <f>IF(B56="","",(E59+F59)*D59)</f>
        <v/>
      </c>
      <c r="BF59" s="179"/>
      <c r="BG59" s="179"/>
      <c r="BH59" s="179"/>
      <c r="BI59" s="179"/>
      <c r="BJ59" s="179"/>
      <c r="BK59" s="179"/>
      <c r="BL59" s="179"/>
      <c r="BM59" s="179"/>
      <c r="BN59" s="179"/>
      <c r="BO59" s="179"/>
      <c r="BP59" s="179"/>
      <c r="BQ59" s="179"/>
      <c r="BR59" s="179"/>
      <c r="BS59" s="179"/>
      <c r="BT59" s="179"/>
    </row>
    <row r="60" spans="1:109" s="25" customFormat="1" x14ac:dyDescent="0.2">
      <c r="A60" s="182">
        <v>15</v>
      </c>
      <c r="B60" s="223" t="str">
        <f>IF('ILU INICIAL'!B65="","",'ILU INICIAL'!B65)</f>
        <v/>
      </c>
      <c r="C60" s="13"/>
      <c r="D60" s="11"/>
      <c r="E60" s="12"/>
      <c r="F60" s="12"/>
      <c r="G60" s="38" t="str">
        <f>IF(B60="","",(E60+F60)*D60)</f>
        <v/>
      </c>
      <c r="BF60" s="179" t="str">
        <f>IF(B60="","",IF(#REF!="","",IF(#REF!&gt;0.25,"Revisar","Ok")))</f>
        <v/>
      </c>
      <c r="BG60" s="179" t="str">
        <f>IF(B60="","",IF(#REF!="","",IF(#REF!&gt;8760,"Incoherente",IF(#REF!&gt;5000,"Revisar","Ok"))))</f>
        <v/>
      </c>
      <c r="BH60" s="179" t="str">
        <f>IF(B60="","",IF(#REF!="","",IF(#REF!&gt;0.25,"Revisar","Ok")))</f>
        <v/>
      </c>
      <c r="BI60" s="179" t="str">
        <f>IF(B60="","",IF(#REF!="","",IF(#REF!&gt;8760,"Incoherente",IF(#REF!&gt;5000,"Revisar","Ok"))))</f>
        <v/>
      </c>
      <c r="BJ60" s="179" t="str">
        <f>IF(B60="","",IF(#REF!=#REF!,"Ok","Revisar"))</f>
        <v/>
      </c>
      <c r="BK60" s="179" t="str">
        <f>IF(B60="","",IF(#REF!="","",LOOKUP(#REF!,Esixencias,#REF!)))</f>
        <v/>
      </c>
      <c r="BL60" s="179" t="str">
        <f>IF(B60="","",IF(#REF!&lt;BK60,"Revisar","Ok"))</f>
        <v/>
      </c>
      <c r="BM60" s="179" t="str">
        <f>IF(B60="","",IF(#REF!&lt;#REF!,"Revisar","Ok"))</f>
        <v/>
      </c>
      <c r="BN60" s="179" t="str">
        <f>IF(B60="","",IF(#REF!&gt;#REF!,"Revisar","Ok"))</f>
        <v/>
      </c>
      <c r="BO60" s="179" t="str">
        <f>IF(B60="","",IF(#REF!&lt;#REF!,"Revisar","Ok"))</f>
        <v/>
      </c>
      <c r="BP60" s="179" t="str">
        <f>IF(B60="","",IF(#REF!&gt;#REF!,"Revisar","Ok"))</f>
        <v/>
      </c>
      <c r="BQ60" s="179" t="str">
        <f>IF(B60="","",IF(#REF!&gt;#REF!,"Revisar","Ok"))</f>
        <v/>
      </c>
      <c r="BR60" s="179" t="str">
        <f>IF(B60="","",IF(#REF!="","",IF(#REF!="Cumpre","Ok",IF(#REF!="Non Cumpre","Non","Revisar"))))</f>
        <v/>
      </c>
      <c r="BS60" s="179" t="str">
        <f>IF(B60="","",IF(#REF!="","",IF(#REF!="Cumpre","Ok",IF(#REF!="Non Cumpre","Non","Revisar"))))</f>
        <v/>
      </c>
      <c r="BT60" s="179" t="str">
        <f>IF(B60="","",IF(#REF!="","",IF(#REF!="Cumpre","Ok",IF(#REF!="Non Cumpre","Non","Revisar"))))</f>
        <v/>
      </c>
      <c r="CQ60" s="26"/>
      <c r="CR60" s="26"/>
      <c r="CS60" s="26"/>
      <c r="CT60" s="26"/>
      <c r="CU60" s="26"/>
      <c r="CV60" s="26"/>
      <c r="CW60" s="26"/>
      <c r="CX60" s="26"/>
      <c r="CY60" s="26"/>
      <c r="CZ60" s="26"/>
      <c r="DA60" s="26"/>
      <c r="DB60" s="26"/>
      <c r="DC60" s="26"/>
      <c r="DD60" s="26"/>
      <c r="DE60" s="26"/>
    </row>
    <row r="61" spans="1:109" x14ac:dyDescent="0.2">
      <c r="A61" s="182"/>
      <c r="B61" s="224"/>
      <c r="C61" s="13"/>
      <c r="D61" s="11"/>
      <c r="E61" s="12"/>
      <c r="F61" s="12"/>
      <c r="G61" s="38" t="str">
        <f>IF(B60="","",(E61+F61)*D61)</f>
        <v/>
      </c>
      <c r="BF61" s="179"/>
      <c r="BG61" s="179"/>
      <c r="BH61" s="179"/>
      <c r="BI61" s="179"/>
      <c r="BJ61" s="179"/>
      <c r="BK61" s="179"/>
      <c r="BL61" s="179"/>
      <c r="BM61" s="179"/>
      <c r="BN61" s="179"/>
      <c r="BO61" s="179"/>
      <c r="BP61" s="179"/>
      <c r="BQ61" s="179"/>
      <c r="BR61" s="179"/>
      <c r="BS61" s="179"/>
      <c r="BT61" s="179"/>
    </row>
    <row r="62" spans="1:109" x14ac:dyDescent="0.2">
      <c r="A62" s="182"/>
      <c r="B62" s="224"/>
      <c r="C62" s="13"/>
      <c r="D62" s="11"/>
      <c r="E62" s="12"/>
      <c r="F62" s="12"/>
      <c r="G62" s="38" t="str">
        <f>IF(B60="","",(E62+F62)*D62)</f>
        <v/>
      </c>
      <c r="BF62" s="179"/>
      <c r="BG62" s="179"/>
      <c r="BH62" s="179"/>
      <c r="BI62" s="179"/>
      <c r="BJ62" s="179"/>
      <c r="BK62" s="179"/>
      <c r="BL62" s="179"/>
      <c r="BM62" s="179"/>
      <c r="BN62" s="179"/>
      <c r="BO62" s="179"/>
      <c r="BP62" s="179"/>
      <c r="BQ62" s="179"/>
      <c r="BR62" s="179"/>
      <c r="BS62" s="179"/>
      <c r="BT62" s="179"/>
    </row>
    <row r="63" spans="1:109" x14ac:dyDescent="0.2">
      <c r="A63" s="182"/>
      <c r="B63" s="225"/>
      <c r="C63" s="13"/>
      <c r="D63" s="11"/>
      <c r="E63" s="12"/>
      <c r="F63" s="12"/>
      <c r="G63" s="38" t="str">
        <f>IF(B60="","",(E63+F63)*D63)</f>
        <v/>
      </c>
      <c r="BF63" s="179"/>
      <c r="BG63" s="179"/>
      <c r="BH63" s="179"/>
      <c r="BI63" s="179"/>
      <c r="BJ63" s="179"/>
      <c r="BK63" s="179"/>
      <c r="BL63" s="179"/>
      <c r="BM63" s="179"/>
      <c r="BN63" s="179"/>
      <c r="BO63" s="179"/>
      <c r="BP63" s="179"/>
      <c r="BQ63" s="179"/>
      <c r="BR63" s="179"/>
      <c r="BS63" s="179"/>
      <c r="BT63" s="179"/>
    </row>
    <row r="64" spans="1:109" s="25" customFormat="1" x14ac:dyDescent="0.2">
      <c r="A64" s="182">
        <v>16</v>
      </c>
      <c r="B64" s="223" t="str">
        <f>IF('ILU INICIAL'!B69="","",'ILU INICIAL'!B69)</f>
        <v/>
      </c>
      <c r="C64" s="13"/>
      <c r="D64" s="11"/>
      <c r="E64" s="12"/>
      <c r="F64" s="12"/>
      <c r="G64" s="38" t="str">
        <f>IF(B64="","",(E64+F64)*D64)</f>
        <v/>
      </c>
      <c r="BF64" s="179" t="str">
        <f>IF(B64="","",IF(#REF!="","",IF(#REF!&gt;0.25,"Revisar","Ok")))</f>
        <v/>
      </c>
      <c r="BG64" s="179" t="str">
        <f>IF(B64="","",IF(#REF!="","",IF(#REF!&gt;8760,"Incoherente",IF(#REF!&gt;5000,"Revisar","Ok"))))</f>
        <v/>
      </c>
      <c r="BH64" s="179" t="str">
        <f>IF(B64="","",IF(#REF!="","",IF(#REF!&gt;0.25,"Revisar","Ok")))</f>
        <v/>
      </c>
      <c r="BI64" s="179" t="str">
        <f>IF(B64="","",IF(#REF!="","",IF(#REF!&gt;8760,"Incoherente",IF(#REF!&gt;5000,"Revisar","Ok"))))</f>
        <v/>
      </c>
      <c r="BJ64" s="179" t="str">
        <f>IF(B64="","",IF(#REF!=#REF!,"Ok","Revisar"))</f>
        <v/>
      </c>
      <c r="BK64" s="179" t="str">
        <f>IF(B64="","",IF(#REF!="","",LOOKUP(#REF!,Esixencias,#REF!)))</f>
        <v/>
      </c>
      <c r="BL64" s="179" t="str">
        <f>IF(B64="","",IF(#REF!&lt;BK64,"Revisar","Ok"))</f>
        <v/>
      </c>
      <c r="BM64" s="179" t="str">
        <f>IF(B64="","",IF(#REF!&lt;#REF!,"Revisar","Ok"))</f>
        <v/>
      </c>
      <c r="BN64" s="179" t="str">
        <f>IF(B64="","",IF(#REF!&gt;#REF!,"Revisar","Ok"))</f>
        <v/>
      </c>
      <c r="BO64" s="179" t="str">
        <f>IF(B64="","",IF(#REF!&lt;#REF!,"Revisar","Ok"))</f>
        <v/>
      </c>
      <c r="BP64" s="179" t="str">
        <f>IF(B64="","",IF(#REF!&gt;#REF!,"Revisar","Ok"))</f>
        <v/>
      </c>
      <c r="BQ64" s="179" t="str">
        <f>IF(B64="","",IF(#REF!&gt;#REF!,"Revisar","Ok"))</f>
        <v/>
      </c>
      <c r="BR64" s="179" t="str">
        <f>IF(B64="","",IF(#REF!="","",IF(#REF!="Cumpre","Ok",IF(#REF!="Non Cumpre","Non","Revisar"))))</f>
        <v/>
      </c>
      <c r="BS64" s="179" t="str">
        <f>IF(B64="","",IF(#REF!="","",IF(#REF!="Cumpre","Ok",IF(#REF!="Non Cumpre","Non","Revisar"))))</f>
        <v/>
      </c>
      <c r="BT64" s="179" t="str">
        <f>IF(B64="","",IF(#REF!="","",IF(#REF!="Cumpre","Ok",IF(#REF!="Non Cumpre","Non","Revisar"))))</f>
        <v/>
      </c>
      <c r="CQ64" s="26"/>
      <c r="CR64" s="26"/>
      <c r="CS64" s="26"/>
      <c r="CT64" s="26"/>
      <c r="CU64" s="26"/>
      <c r="CV64" s="26"/>
      <c r="CW64" s="26"/>
      <c r="CX64" s="26"/>
      <c r="CY64" s="26"/>
      <c r="CZ64" s="26"/>
      <c r="DA64" s="26"/>
      <c r="DB64" s="26"/>
      <c r="DC64" s="26"/>
      <c r="DD64" s="26"/>
      <c r="DE64" s="26"/>
    </row>
    <row r="65" spans="1:109" x14ac:dyDescent="0.2">
      <c r="A65" s="182"/>
      <c r="B65" s="224"/>
      <c r="C65" s="13"/>
      <c r="D65" s="11"/>
      <c r="E65" s="12"/>
      <c r="F65" s="12"/>
      <c r="G65" s="38" t="str">
        <f>IF(B64="","",(E65+F65)*D65)</f>
        <v/>
      </c>
      <c r="BF65" s="179"/>
      <c r="BG65" s="179"/>
      <c r="BH65" s="179"/>
      <c r="BI65" s="179"/>
      <c r="BJ65" s="179"/>
      <c r="BK65" s="179"/>
      <c r="BL65" s="179"/>
      <c r="BM65" s="179"/>
      <c r="BN65" s="179"/>
      <c r="BO65" s="179"/>
      <c r="BP65" s="179"/>
      <c r="BQ65" s="179"/>
      <c r="BR65" s="179"/>
      <c r="BS65" s="179"/>
      <c r="BT65" s="179"/>
    </row>
    <row r="66" spans="1:109" x14ac:dyDescent="0.2">
      <c r="A66" s="182"/>
      <c r="B66" s="224"/>
      <c r="C66" s="13"/>
      <c r="D66" s="11"/>
      <c r="E66" s="12"/>
      <c r="F66" s="12"/>
      <c r="G66" s="38" t="str">
        <f>IF(B64="","",(E66+F66)*D66)</f>
        <v/>
      </c>
      <c r="BF66" s="179"/>
      <c r="BG66" s="179"/>
      <c r="BH66" s="179"/>
      <c r="BI66" s="179"/>
      <c r="BJ66" s="179"/>
      <c r="BK66" s="179"/>
      <c r="BL66" s="179"/>
      <c r="BM66" s="179"/>
      <c r="BN66" s="179"/>
      <c r="BO66" s="179"/>
      <c r="BP66" s="179"/>
      <c r="BQ66" s="179"/>
      <c r="BR66" s="179"/>
      <c r="BS66" s="179"/>
      <c r="BT66" s="179"/>
    </row>
    <row r="67" spans="1:109" x14ac:dyDescent="0.2">
      <c r="A67" s="182"/>
      <c r="B67" s="225"/>
      <c r="C67" s="13"/>
      <c r="D67" s="11"/>
      <c r="E67" s="12"/>
      <c r="F67" s="12"/>
      <c r="G67" s="38" t="str">
        <f>IF(B64="","",(E67+F67)*D67)</f>
        <v/>
      </c>
      <c r="BF67" s="179"/>
      <c r="BG67" s="179"/>
      <c r="BH67" s="179"/>
      <c r="BI67" s="179"/>
      <c r="BJ67" s="179"/>
      <c r="BK67" s="179"/>
      <c r="BL67" s="179"/>
      <c r="BM67" s="179"/>
      <c r="BN67" s="179"/>
      <c r="BO67" s="179"/>
      <c r="BP67" s="179"/>
      <c r="BQ67" s="179"/>
      <c r="BR67" s="179"/>
      <c r="BS67" s="179"/>
      <c r="BT67" s="179"/>
    </row>
    <row r="68" spans="1:109" s="25" customFormat="1" x14ac:dyDescent="0.2">
      <c r="A68" s="182">
        <v>17</v>
      </c>
      <c r="B68" s="223" t="str">
        <f>IF('ILU INICIAL'!B73="","",'ILU INICIAL'!B73)</f>
        <v/>
      </c>
      <c r="C68" s="13"/>
      <c r="D68" s="11"/>
      <c r="E68" s="12"/>
      <c r="F68" s="12"/>
      <c r="G68" s="38" t="str">
        <f>IF(B68="","",(E68+F68)*D68)</f>
        <v/>
      </c>
      <c r="BF68" s="179" t="str">
        <f>IF(B68="","",IF(#REF!="","",IF(#REF!&gt;0.25,"Revisar","Ok")))</f>
        <v/>
      </c>
      <c r="BG68" s="179" t="str">
        <f>IF(B68="","",IF(#REF!="","",IF(#REF!&gt;8760,"Incoherente",IF(#REF!&gt;5000,"Revisar","Ok"))))</f>
        <v/>
      </c>
      <c r="BH68" s="179" t="str">
        <f>IF(B68="","",IF(#REF!="","",IF(#REF!&gt;0.25,"Revisar","Ok")))</f>
        <v/>
      </c>
      <c r="BI68" s="179" t="str">
        <f>IF(B68="","",IF(#REF!="","",IF(#REF!&gt;8760,"Incoherente",IF(#REF!&gt;5000,"Revisar","Ok"))))</f>
        <v/>
      </c>
      <c r="BJ68" s="179" t="str">
        <f>IF(B68="","",IF(#REF!=#REF!,"Ok","Revisar"))</f>
        <v/>
      </c>
      <c r="BK68" s="179" t="str">
        <f>IF(B68="","",IF(#REF!="","",LOOKUP(#REF!,Esixencias,#REF!)))</f>
        <v/>
      </c>
      <c r="BL68" s="179" t="str">
        <f>IF(B68="","",IF(#REF!&lt;BK68,"Revisar","Ok"))</f>
        <v/>
      </c>
      <c r="BM68" s="179" t="str">
        <f>IF(B68="","",IF(#REF!&lt;#REF!,"Revisar","Ok"))</f>
        <v/>
      </c>
      <c r="BN68" s="179" t="str">
        <f>IF(B68="","",IF(#REF!&gt;#REF!,"Revisar","Ok"))</f>
        <v/>
      </c>
      <c r="BO68" s="179" t="str">
        <f>IF(B68="","",IF(#REF!&lt;#REF!,"Revisar","Ok"))</f>
        <v/>
      </c>
      <c r="BP68" s="179" t="str">
        <f>IF(B68="","",IF(#REF!&gt;#REF!,"Revisar","Ok"))</f>
        <v/>
      </c>
      <c r="BQ68" s="179" t="str">
        <f>IF(B68="","",IF(#REF!&gt;#REF!,"Revisar","Ok"))</f>
        <v/>
      </c>
      <c r="BR68" s="179" t="str">
        <f>IF(B68="","",IF(#REF!="","",IF(#REF!="Cumpre","Ok",IF(#REF!="Non Cumpre","Non","Revisar"))))</f>
        <v/>
      </c>
      <c r="BS68" s="179" t="str">
        <f>IF(B68="","",IF(#REF!="","",IF(#REF!="Cumpre","Ok",IF(#REF!="Non Cumpre","Non","Revisar"))))</f>
        <v/>
      </c>
      <c r="BT68" s="179" t="str">
        <f>IF(B68="","",IF(#REF!="","",IF(#REF!="Cumpre","Ok",IF(#REF!="Non Cumpre","Non","Revisar"))))</f>
        <v/>
      </c>
      <c r="CQ68" s="26"/>
      <c r="CR68" s="26"/>
      <c r="CS68" s="26"/>
      <c r="CT68" s="26"/>
      <c r="CU68" s="26"/>
      <c r="CV68" s="26"/>
      <c r="CW68" s="26"/>
      <c r="CX68" s="26"/>
      <c r="CY68" s="26"/>
      <c r="CZ68" s="26"/>
      <c r="DA68" s="26"/>
      <c r="DB68" s="26"/>
      <c r="DC68" s="26"/>
      <c r="DD68" s="26"/>
      <c r="DE68" s="26"/>
    </row>
    <row r="69" spans="1:109" x14ac:dyDescent="0.2">
      <c r="A69" s="182"/>
      <c r="B69" s="224"/>
      <c r="C69" s="13"/>
      <c r="D69" s="11"/>
      <c r="E69" s="12"/>
      <c r="F69" s="12"/>
      <c r="G69" s="38" t="str">
        <f>IF(B68="","",(E69+F69)*D69)</f>
        <v/>
      </c>
      <c r="BF69" s="179"/>
      <c r="BG69" s="179"/>
      <c r="BH69" s="179"/>
      <c r="BI69" s="179"/>
      <c r="BJ69" s="179"/>
      <c r="BK69" s="179"/>
      <c r="BL69" s="179"/>
      <c r="BM69" s="179"/>
      <c r="BN69" s="179"/>
      <c r="BO69" s="179"/>
      <c r="BP69" s="179"/>
      <c r="BQ69" s="179"/>
      <c r="BR69" s="179"/>
      <c r="BS69" s="179"/>
      <c r="BT69" s="179"/>
    </row>
    <row r="70" spans="1:109" x14ac:dyDescent="0.2">
      <c r="A70" s="182"/>
      <c r="B70" s="224"/>
      <c r="C70" s="13"/>
      <c r="D70" s="11"/>
      <c r="E70" s="12"/>
      <c r="F70" s="12"/>
      <c r="G70" s="38" t="str">
        <f>IF(B68="","",(E70+F70)*D70)</f>
        <v/>
      </c>
      <c r="BF70" s="179"/>
      <c r="BG70" s="179"/>
      <c r="BH70" s="179"/>
      <c r="BI70" s="179"/>
      <c r="BJ70" s="179"/>
      <c r="BK70" s="179"/>
      <c r="BL70" s="179"/>
      <c r="BM70" s="179"/>
      <c r="BN70" s="179"/>
      <c r="BO70" s="179"/>
      <c r="BP70" s="179"/>
      <c r="BQ70" s="179"/>
      <c r="BR70" s="179"/>
      <c r="BS70" s="179"/>
      <c r="BT70" s="179"/>
    </row>
    <row r="71" spans="1:109" x14ac:dyDescent="0.2">
      <c r="A71" s="182"/>
      <c r="B71" s="225"/>
      <c r="C71" s="13"/>
      <c r="D71" s="11"/>
      <c r="E71" s="12"/>
      <c r="F71" s="12"/>
      <c r="G71" s="38" t="str">
        <f>IF(B68="","",(E71+F71)*D71)</f>
        <v/>
      </c>
      <c r="BF71" s="179"/>
      <c r="BG71" s="179"/>
      <c r="BH71" s="179"/>
      <c r="BI71" s="179"/>
      <c r="BJ71" s="179"/>
      <c r="BK71" s="179"/>
      <c r="BL71" s="179"/>
      <c r="BM71" s="179"/>
      <c r="BN71" s="179"/>
      <c r="BO71" s="179"/>
      <c r="BP71" s="179"/>
      <c r="BQ71" s="179"/>
      <c r="BR71" s="179"/>
      <c r="BS71" s="179"/>
      <c r="BT71" s="179"/>
    </row>
    <row r="72" spans="1:109" s="25" customFormat="1" x14ac:dyDescent="0.2">
      <c r="A72" s="182">
        <v>18</v>
      </c>
      <c r="B72" s="223" t="str">
        <f>IF('ILU INICIAL'!B77="","",'ILU INICIAL'!B77)</f>
        <v/>
      </c>
      <c r="C72" s="13"/>
      <c r="D72" s="11"/>
      <c r="E72" s="12"/>
      <c r="F72" s="12"/>
      <c r="G72" s="38" t="str">
        <f>IF(B72="","",(E72+F72)*D72)</f>
        <v/>
      </c>
      <c r="BF72" s="179" t="str">
        <f>IF(B72="","",IF(#REF!="","",IF(#REF!&gt;0.25,"Revisar","Ok")))</f>
        <v/>
      </c>
      <c r="BG72" s="179" t="str">
        <f>IF(B72="","",IF(#REF!="","",IF(#REF!&gt;8760,"Incoherente",IF(#REF!&gt;5000,"Revisar","Ok"))))</f>
        <v/>
      </c>
      <c r="BH72" s="179" t="str">
        <f>IF(B72="","",IF(#REF!="","",IF(#REF!&gt;0.25,"Revisar","Ok")))</f>
        <v/>
      </c>
      <c r="BI72" s="179" t="str">
        <f>IF(B72="","",IF(#REF!="","",IF(#REF!&gt;8760,"Incoherente",IF(#REF!&gt;5000,"Revisar","Ok"))))</f>
        <v/>
      </c>
      <c r="BJ72" s="179" t="str">
        <f>IF(B72="","",IF(#REF!=#REF!,"Ok","Revisar"))</f>
        <v/>
      </c>
      <c r="BK72" s="179" t="str">
        <f>IF(B72="","",IF(#REF!="","",LOOKUP(#REF!,Esixencias,#REF!)))</f>
        <v/>
      </c>
      <c r="BL72" s="179" t="str">
        <f>IF(B72="","",IF(#REF!&lt;BK72,"Revisar","Ok"))</f>
        <v/>
      </c>
      <c r="BM72" s="179" t="str">
        <f>IF(B72="","",IF(#REF!&lt;#REF!,"Revisar","Ok"))</f>
        <v/>
      </c>
      <c r="BN72" s="179" t="str">
        <f>IF(B72="","",IF(#REF!&gt;#REF!,"Revisar","Ok"))</f>
        <v/>
      </c>
      <c r="BO72" s="179" t="str">
        <f>IF(B72="","",IF(#REF!&lt;#REF!,"Revisar","Ok"))</f>
        <v/>
      </c>
      <c r="BP72" s="179" t="str">
        <f>IF(B72="","",IF(#REF!&gt;#REF!,"Revisar","Ok"))</f>
        <v/>
      </c>
      <c r="BQ72" s="179" t="str">
        <f>IF(B72="","",IF(#REF!&gt;#REF!,"Revisar","Ok"))</f>
        <v/>
      </c>
      <c r="BR72" s="179" t="str">
        <f>IF(B72="","",IF(#REF!="","",IF(#REF!="Cumpre","Ok",IF(#REF!="Non Cumpre","Non","Revisar"))))</f>
        <v/>
      </c>
      <c r="BS72" s="179" t="str">
        <f>IF(B72="","",IF(#REF!="","",IF(#REF!="Cumpre","Ok",IF(#REF!="Non Cumpre","Non","Revisar"))))</f>
        <v/>
      </c>
      <c r="BT72" s="179" t="str">
        <f>IF(B72="","",IF(#REF!="","",IF(#REF!="Cumpre","Ok",IF(#REF!="Non Cumpre","Non","Revisar"))))</f>
        <v/>
      </c>
      <c r="CQ72" s="26"/>
      <c r="CR72" s="26"/>
      <c r="CS72" s="26"/>
      <c r="CT72" s="26"/>
      <c r="CU72" s="26"/>
      <c r="CV72" s="26"/>
      <c r="CW72" s="26"/>
      <c r="CX72" s="26"/>
      <c r="CY72" s="26"/>
      <c r="CZ72" s="26"/>
      <c r="DA72" s="26"/>
      <c r="DB72" s="26"/>
      <c r="DC72" s="26"/>
      <c r="DD72" s="26"/>
      <c r="DE72" s="26"/>
    </row>
    <row r="73" spans="1:109" x14ac:dyDescent="0.2">
      <c r="A73" s="182"/>
      <c r="B73" s="224"/>
      <c r="C73" s="13"/>
      <c r="D73" s="11"/>
      <c r="E73" s="12"/>
      <c r="F73" s="12"/>
      <c r="G73" s="38" t="str">
        <f>IF(B72="","",(E73+F73)*D73)</f>
        <v/>
      </c>
      <c r="BF73" s="179"/>
      <c r="BG73" s="179"/>
      <c r="BH73" s="179"/>
      <c r="BI73" s="179"/>
      <c r="BJ73" s="179"/>
      <c r="BK73" s="179"/>
      <c r="BL73" s="179"/>
      <c r="BM73" s="179"/>
      <c r="BN73" s="179"/>
      <c r="BO73" s="179"/>
      <c r="BP73" s="179"/>
      <c r="BQ73" s="179"/>
      <c r="BR73" s="179"/>
      <c r="BS73" s="179"/>
      <c r="BT73" s="179"/>
    </row>
    <row r="74" spans="1:109" x14ac:dyDescent="0.2">
      <c r="A74" s="182"/>
      <c r="B74" s="224"/>
      <c r="C74" s="13"/>
      <c r="D74" s="11"/>
      <c r="E74" s="12"/>
      <c r="F74" s="12"/>
      <c r="G74" s="38" t="str">
        <f>IF(B72="","",(E74+F74)*D74)</f>
        <v/>
      </c>
      <c r="BF74" s="179"/>
      <c r="BG74" s="179"/>
      <c r="BH74" s="179"/>
      <c r="BI74" s="179"/>
      <c r="BJ74" s="179"/>
      <c r="BK74" s="179"/>
      <c r="BL74" s="179"/>
      <c r="BM74" s="179"/>
      <c r="BN74" s="179"/>
      <c r="BO74" s="179"/>
      <c r="BP74" s="179"/>
      <c r="BQ74" s="179"/>
      <c r="BR74" s="179"/>
      <c r="BS74" s="179"/>
      <c r="BT74" s="179"/>
    </row>
    <row r="75" spans="1:109" x14ac:dyDescent="0.2">
      <c r="A75" s="182"/>
      <c r="B75" s="225"/>
      <c r="C75" s="13"/>
      <c r="D75" s="11"/>
      <c r="E75" s="12"/>
      <c r="F75" s="12"/>
      <c r="G75" s="38" t="str">
        <f>IF(B72="","",(E75+F75)*D75)</f>
        <v/>
      </c>
      <c r="BF75" s="179"/>
      <c r="BG75" s="179"/>
      <c r="BH75" s="179"/>
      <c r="BI75" s="179"/>
      <c r="BJ75" s="179"/>
      <c r="BK75" s="179"/>
      <c r="BL75" s="179"/>
      <c r="BM75" s="179"/>
      <c r="BN75" s="179"/>
      <c r="BO75" s="179"/>
      <c r="BP75" s="179"/>
      <c r="BQ75" s="179"/>
      <c r="BR75" s="179"/>
      <c r="BS75" s="179"/>
      <c r="BT75" s="179"/>
    </row>
    <row r="76" spans="1:109" s="25" customFormat="1" x14ac:dyDescent="0.2">
      <c r="A76" s="182">
        <v>19</v>
      </c>
      <c r="B76" s="223" t="str">
        <f>IF('ILU INICIAL'!B81="","",'ILU INICIAL'!B81)</f>
        <v/>
      </c>
      <c r="C76" s="13"/>
      <c r="D76" s="11"/>
      <c r="E76" s="12"/>
      <c r="F76" s="12"/>
      <c r="G76" s="38" t="str">
        <f>IF(B76="","",(E76+F76)*D76)</f>
        <v/>
      </c>
      <c r="BF76" s="179" t="str">
        <f>IF(B76="","",IF(#REF!="","",IF(#REF!&gt;0.25,"Revisar","Ok")))</f>
        <v/>
      </c>
      <c r="BG76" s="179" t="str">
        <f>IF(B76="","",IF(#REF!="","",IF(#REF!&gt;8760,"Incoherente",IF(#REF!&gt;5000,"Revisar","Ok"))))</f>
        <v/>
      </c>
      <c r="BH76" s="179" t="str">
        <f>IF(B76="","",IF(#REF!="","",IF(#REF!&gt;0.25,"Revisar","Ok")))</f>
        <v/>
      </c>
      <c r="BI76" s="179" t="str">
        <f>IF(B76="","",IF(#REF!="","",IF(#REF!&gt;8760,"Incoherente",IF(#REF!&gt;5000,"Revisar","Ok"))))</f>
        <v/>
      </c>
      <c r="BJ76" s="179" t="str">
        <f>IF(B76="","",IF(#REF!=#REF!,"Ok","Revisar"))</f>
        <v/>
      </c>
      <c r="BK76" s="179" t="str">
        <f>IF(B76="","",IF(#REF!="","",LOOKUP(#REF!,Esixencias,#REF!)))</f>
        <v/>
      </c>
      <c r="BL76" s="179" t="str">
        <f>IF(B76="","",IF(#REF!&lt;BK76,"Revisar","Ok"))</f>
        <v/>
      </c>
      <c r="BM76" s="179" t="str">
        <f>IF(B76="","",IF(#REF!&lt;#REF!,"Revisar","Ok"))</f>
        <v/>
      </c>
      <c r="BN76" s="179" t="str">
        <f>IF(B76="","",IF(#REF!&gt;#REF!,"Revisar","Ok"))</f>
        <v/>
      </c>
      <c r="BO76" s="179" t="str">
        <f>IF(B76="","",IF(#REF!&lt;#REF!,"Revisar","Ok"))</f>
        <v/>
      </c>
      <c r="BP76" s="179" t="str">
        <f>IF(B76="","",IF(#REF!&gt;#REF!,"Revisar","Ok"))</f>
        <v/>
      </c>
      <c r="BQ76" s="179" t="str">
        <f>IF(B76="","",IF(#REF!&gt;#REF!,"Revisar","Ok"))</f>
        <v/>
      </c>
      <c r="BR76" s="179" t="str">
        <f>IF(B76="","",IF(#REF!="","",IF(#REF!="Cumpre","Ok",IF(#REF!="Non Cumpre","Non","Revisar"))))</f>
        <v/>
      </c>
      <c r="BS76" s="179" t="str">
        <f>IF(B76="","",IF(#REF!="","",IF(#REF!="Cumpre","Ok",IF(#REF!="Non Cumpre","Non","Revisar"))))</f>
        <v/>
      </c>
      <c r="BT76" s="179" t="str">
        <f>IF(B76="","",IF(#REF!="","",IF(#REF!="Cumpre","Ok",IF(#REF!="Non Cumpre","Non","Revisar"))))</f>
        <v/>
      </c>
      <c r="CQ76" s="26"/>
      <c r="CR76" s="26"/>
      <c r="CS76" s="26"/>
      <c r="CT76" s="26"/>
      <c r="CU76" s="26"/>
      <c r="CV76" s="26"/>
      <c r="CW76" s="26"/>
      <c r="CX76" s="26"/>
      <c r="CY76" s="26"/>
      <c r="CZ76" s="26"/>
      <c r="DA76" s="26"/>
      <c r="DB76" s="26"/>
      <c r="DC76" s="26"/>
      <c r="DD76" s="26"/>
      <c r="DE76" s="26"/>
    </row>
    <row r="77" spans="1:109" x14ac:dyDescent="0.2">
      <c r="A77" s="182"/>
      <c r="B77" s="224"/>
      <c r="C77" s="13"/>
      <c r="D77" s="11"/>
      <c r="E77" s="12"/>
      <c r="F77" s="12"/>
      <c r="G77" s="38" t="str">
        <f>IF(B76="","",(E77+F77)*D77)</f>
        <v/>
      </c>
      <c r="BF77" s="179"/>
      <c r="BG77" s="179"/>
      <c r="BH77" s="179"/>
      <c r="BI77" s="179"/>
      <c r="BJ77" s="179"/>
      <c r="BK77" s="179"/>
      <c r="BL77" s="179"/>
      <c r="BM77" s="179"/>
      <c r="BN77" s="179"/>
      <c r="BO77" s="179"/>
      <c r="BP77" s="179"/>
      <c r="BQ77" s="179"/>
      <c r="BR77" s="179"/>
      <c r="BS77" s="179"/>
      <c r="BT77" s="179"/>
    </row>
    <row r="78" spans="1:109" x14ac:dyDescent="0.2">
      <c r="A78" s="182"/>
      <c r="B78" s="224"/>
      <c r="C78" s="13"/>
      <c r="D78" s="11"/>
      <c r="E78" s="12"/>
      <c r="F78" s="12"/>
      <c r="G78" s="38" t="str">
        <f>IF(B76="","",(E78+F78)*D78)</f>
        <v/>
      </c>
      <c r="BF78" s="179"/>
      <c r="BG78" s="179"/>
      <c r="BH78" s="179"/>
      <c r="BI78" s="179"/>
      <c r="BJ78" s="179"/>
      <c r="BK78" s="179"/>
      <c r="BL78" s="179"/>
      <c r="BM78" s="179"/>
      <c r="BN78" s="179"/>
      <c r="BO78" s="179"/>
      <c r="BP78" s="179"/>
      <c r="BQ78" s="179"/>
      <c r="BR78" s="179"/>
      <c r="BS78" s="179"/>
      <c r="BT78" s="179"/>
    </row>
    <row r="79" spans="1:109" x14ac:dyDescent="0.2">
      <c r="A79" s="182"/>
      <c r="B79" s="225"/>
      <c r="C79" s="13"/>
      <c r="D79" s="11"/>
      <c r="E79" s="12"/>
      <c r="F79" s="12"/>
      <c r="G79" s="38" t="str">
        <f>IF(B76="","",(E79+F79)*D79)</f>
        <v/>
      </c>
      <c r="BF79" s="179"/>
      <c r="BG79" s="179"/>
      <c r="BH79" s="179"/>
      <c r="BI79" s="179"/>
      <c r="BJ79" s="179"/>
      <c r="BK79" s="179"/>
      <c r="BL79" s="179"/>
      <c r="BM79" s="179"/>
      <c r="BN79" s="179"/>
      <c r="BO79" s="179"/>
      <c r="BP79" s="179"/>
      <c r="BQ79" s="179"/>
      <c r="BR79" s="179"/>
      <c r="BS79" s="179"/>
      <c r="BT79" s="179"/>
    </row>
    <row r="80" spans="1:109" s="25" customFormat="1" x14ac:dyDescent="0.2">
      <c r="A80" s="182">
        <v>20</v>
      </c>
      <c r="B80" s="223" t="str">
        <f>IF('ILU INICIAL'!B85="","",'ILU INICIAL'!B85)</f>
        <v/>
      </c>
      <c r="C80" s="13"/>
      <c r="D80" s="11"/>
      <c r="E80" s="12"/>
      <c r="F80" s="12"/>
      <c r="G80" s="38" t="str">
        <f>IF(B80="","",(E80+F80)*D80)</f>
        <v/>
      </c>
      <c r="BF80" s="179" t="str">
        <f>IF(B80="","",IF(#REF!="","",IF(#REF!&gt;0.25,"Revisar","Ok")))</f>
        <v/>
      </c>
      <c r="BG80" s="179" t="str">
        <f>IF(B80="","",IF(#REF!="","",IF(#REF!&gt;8760,"Incoherente",IF(#REF!&gt;5000,"Revisar","Ok"))))</f>
        <v/>
      </c>
      <c r="BH80" s="179" t="str">
        <f>IF(B80="","",IF(#REF!="","",IF(#REF!&gt;0.25,"Revisar","Ok")))</f>
        <v/>
      </c>
      <c r="BI80" s="179" t="str">
        <f>IF(B80="","",IF(#REF!="","",IF(#REF!&gt;8760,"Incoherente",IF(#REF!&gt;5000,"Revisar","Ok"))))</f>
        <v/>
      </c>
      <c r="BJ80" s="179" t="str">
        <f>IF(B80="","",IF(#REF!=#REF!,"Ok","Revisar"))</f>
        <v/>
      </c>
      <c r="BK80" s="179" t="str">
        <f>IF(B80="","",IF(#REF!="","",LOOKUP(#REF!,Esixencias,#REF!)))</f>
        <v/>
      </c>
      <c r="BL80" s="179" t="str">
        <f>IF(B80="","",IF(#REF!&lt;BK80,"Revisar","Ok"))</f>
        <v/>
      </c>
      <c r="BM80" s="179" t="str">
        <f>IF(B80="","",IF(#REF!&lt;#REF!,"Revisar","Ok"))</f>
        <v/>
      </c>
      <c r="BN80" s="179" t="str">
        <f>IF(B80="","",IF(#REF!&gt;#REF!,"Revisar","Ok"))</f>
        <v/>
      </c>
      <c r="BO80" s="179" t="str">
        <f>IF(B80="","",IF(#REF!&lt;#REF!,"Revisar","Ok"))</f>
        <v/>
      </c>
      <c r="BP80" s="179" t="str">
        <f>IF(B80="","",IF(#REF!&gt;#REF!,"Revisar","Ok"))</f>
        <v/>
      </c>
      <c r="BQ80" s="179" t="str">
        <f>IF(B80="","",IF(#REF!&gt;#REF!,"Revisar","Ok"))</f>
        <v/>
      </c>
      <c r="BR80" s="179" t="str">
        <f>IF(B80="","",IF(#REF!="","",IF(#REF!="Cumpre","Ok",IF(#REF!="Non Cumpre","Non","Revisar"))))</f>
        <v/>
      </c>
      <c r="BS80" s="179" t="str">
        <f>IF(B80="","",IF(#REF!="","",IF(#REF!="Cumpre","Ok",IF(#REF!="Non Cumpre","Non","Revisar"))))</f>
        <v/>
      </c>
      <c r="BT80" s="179" t="str">
        <f>IF(B80="","",IF(#REF!="","",IF(#REF!="Cumpre","Ok",IF(#REF!="Non Cumpre","Non","Revisar"))))</f>
        <v/>
      </c>
      <c r="CQ80" s="26"/>
      <c r="CR80" s="26"/>
      <c r="CS80" s="26"/>
      <c r="CT80" s="26"/>
      <c r="CU80" s="26"/>
      <c r="CV80" s="26"/>
      <c r="CW80" s="26"/>
      <c r="CX80" s="26"/>
      <c r="CY80" s="26"/>
      <c r="CZ80" s="26"/>
      <c r="DA80" s="26"/>
      <c r="DB80" s="26"/>
      <c r="DC80" s="26"/>
      <c r="DD80" s="26"/>
      <c r="DE80" s="26"/>
    </row>
    <row r="81" spans="1:72" s="1" customFormat="1" x14ac:dyDescent="0.2">
      <c r="A81" s="182"/>
      <c r="B81" s="224"/>
      <c r="C81" s="13"/>
      <c r="D81" s="11"/>
      <c r="E81" s="12"/>
      <c r="F81" s="12"/>
      <c r="G81" s="38" t="str">
        <f>IF(B80="","",(E81+F81)*D81)</f>
        <v/>
      </c>
      <c r="BF81" s="179"/>
      <c r="BG81" s="179"/>
      <c r="BH81" s="179"/>
      <c r="BI81" s="179"/>
      <c r="BJ81" s="179"/>
      <c r="BK81" s="179"/>
      <c r="BL81" s="179"/>
      <c r="BM81" s="179"/>
      <c r="BN81" s="179"/>
      <c r="BO81" s="179"/>
      <c r="BP81" s="179"/>
      <c r="BQ81" s="179"/>
      <c r="BR81" s="179"/>
      <c r="BS81" s="179"/>
      <c r="BT81" s="179"/>
    </row>
    <row r="82" spans="1:72" s="1" customFormat="1" x14ac:dyDescent="0.2">
      <c r="A82" s="182"/>
      <c r="B82" s="224"/>
      <c r="C82" s="13"/>
      <c r="D82" s="11"/>
      <c r="E82" s="12"/>
      <c r="F82" s="12"/>
      <c r="G82" s="38" t="str">
        <f>IF(B80="","",(E82+F82)*D82)</f>
        <v/>
      </c>
      <c r="BF82" s="179"/>
      <c r="BG82" s="179"/>
      <c r="BH82" s="179"/>
      <c r="BI82" s="179"/>
      <c r="BJ82" s="179"/>
      <c r="BK82" s="179"/>
      <c r="BL82" s="179"/>
      <c r="BM82" s="179"/>
      <c r="BN82" s="179"/>
      <c r="BO82" s="179"/>
      <c r="BP82" s="179"/>
      <c r="BQ82" s="179"/>
      <c r="BR82" s="179"/>
      <c r="BS82" s="179"/>
      <c r="BT82" s="179"/>
    </row>
    <row r="83" spans="1:72" s="1" customFormat="1" x14ac:dyDescent="0.2">
      <c r="A83" s="182"/>
      <c r="B83" s="225"/>
      <c r="C83" s="13"/>
      <c r="D83" s="11"/>
      <c r="E83" s="12"/>
      <c r="F83" s="12"/>
      <c r="G83" s="38" t="str">
        <f>IF(B80="","",(E83+F83)*D83)</f>
        <v/>
      </c>
      <c r="BF83" s="179"/>
      <c r="BG83" s="179"/>
      <c r="BH83" s="179"/>
      <c r="BI83" s="179"/>
      <c r="BJ83" s="179"/>
      <c r="BK83" s="179"/>
      <c r="BL83" s="179"/>
      <c r="BM83" s="179"/>
      <c r="BN83" s="179"/>
      <c r="BO83" s="179"/>
      <c r="BP83" s="179"/>
      <c r="BQ83" s="179"/>
      <c r="BR83" s="179"/>
      <c r="BS83" s="179"/>
      <c r="BT83" s="179"/>
    </row>
    <row r="84" spans="1:72" s="1" customFormat="1" x14ac:dyDescent="0.2">
      <c r="C84" s="34" t="s">
        <v>472</v>
      </c>
      <c r="D84" s="28">
        <f>SUM(D4:D83)</f>
        <v>0</v>
      </c>
      <c r="E84" s="28">
        <f>SUM(E4:E83)</f>
        <v>0</v>
      </c>
      <c r="F84" s="28">
        <f>SUM(F4:F83)</f>
        <v>0</v>
      </c>
      <c r="G84" s="28">
        <f>SUM(G4:G83)</f>
        <v>0</v>
      </c>
    </row>
    <row r="86" spans="1:72" s="1" customFormat="1" x14ac:dyDescent="0.2">
      <c r="D86" s="30"/>
      <c r="E86" s="37"/>
      <c r="F86" s="39"/>
      <c r="G86" s="37"/>
    </row>
    <row r="87" spans="1:72" s="1" customFormat="1" x14ac:dyDescent="0.2">
      <c r="B87" s="40"/>
      <c r="D87" s="30"/>
      <c r="E87" s="37"/>
      <c r="F87" s="37"/>
      <c r="G87" s="37"/>
    </row>
    <row r="207" spans="2:109" x14ac:dyDescent="0.2">
      <c r="B207" s="2"/>
      <c r="CQ207" s="1"/>
      <c r="CR207" s="1"/>
      <c r="CS207" s="1"/>
      <c r="CT207" s="1"/>
      <c r="CU207" s="1"/>
      <c r="CV207" s="1"/>
      <c r="CW207" s="1"/>
      <c r="CX207" s="1"/>
      <c r="CY207" s="1"/>
      <c r="CZ207" s="1"/>
      <c r="DA207" s="1"/>
      <c r="DB207" s="1"/>
      <c r="DC207" s="1"/>
      <c r="DD207" s="1"/>
      <c r="DE207" s="1"/>
    </row>
    <row r="208" spans="2:109" x14ac:dyDescent="0.2">
      <c r="B208" s="2"/>
      <c r="CQ208" s="1"/>
      <c r="CR208" s="1"/>
      <c r="CS208" s="1"/>
      <c r="CT208" s="1"/>
      <c r="CU208" s="1"/>
      <c r="CV208" s="1"/>
      <c r="CW208" s="1"/>
      <c r="CX208" s="1"/>
      <c r="CY208" s="1"/>
      <c r="CZ208" s="1"/>
      <c r="DA208" s="1"/>
      <c r="DB208" s="1"/>
      <c r="DC208" s="1"/>
      <c r="DD208" s="1"/>
      <c r="DE208" s="1"/>
    </row>
    <row r="209" spans="2:109" x14ac:dyDescent="0.2">
      <c r="B209" s="2"/>
      <c r="CQ209" s="1"/>
      <c r="CR209" s="1"/>
      <c r="CS209" s="1"/>
      <c r="CT209" s="1"/>
      <c r="CU209" s="1"/>
      <c r="CV209" s="1"/>
      <c r="CW209" s="1"/>
      <c r="CX209" s="1"/>
      <c r="CY209" s="1"/>
      <c r="CZ209" s="1"/>
      <c r="DA209" s="1"/>
      <c r="DB209" s="1"/>
      <c r="DC209" s="1"/>
      <c r="DD209" s="1"/>
      <c r="DE209" s="1"/>
    </row>
    <row r="210" spans="2:109" x14ac:dyDescent="0.2">
      <c r="B210" s="2"/>
      <c r="CQ210" s="1"/>
      <c r="CR210" s="1"/>
      <c r="CS210" s="1"/>
      <c r="CT210" s="1"/>
      <c r="CU210" s="1"/>
      <c r="CV210" s="1"/>
      <c r="CW210" s="1"/>
      <c r="CX210" s="1"/>
      <c r="CY210" s="1"/>
      <c r="CZ210" s="1"/>
      <c r="DA210" s="1"/>
      <c r="DB210" s="1"/>
      <c r="DC210" s="1"/>
      <c r="DD210" s="1"/>
      <c r="DE210" s="1"/>
    </row>
    <row r="211" spans="2:109" x14ac:dyDescent="0.2">
      <c r="B211" s="2"/>
      <c r="CQ211" s="1"/>
      <c r="CR211" s="1"/>
      <c r="CS211" s="1"/>
      <c r="CT211" s="1"/>
      <c r="CU211" s="1"/>
      <c r="CV211" s="1"/>
      <c r="CW211" s="1"/>
      <c r="CX211" s="1"/>
      <c r="CY211" s="1"/>
      <c r="CZ211" s="1"/>
      <c r="DA211" s="1"/>
      <c r="DB211" s="1"/>
      <c r="DC211" s="1"/>
      <c r="DD211" s="1"/>
      <c r="DE211" s="1"/>
    </row>
    <row r="212" spans="2:109" x14ac:dyDescent="0.2">
      <c r="B212" s="2"/>
      <c r="CQ212" s="1"/>
      <c r="CR212" s="1"/>
      <c r="CS212" s="1"/>
      <c r="CT212" s="1"/>
      <c r="CU212" s="1"/>
      <c r="CV212" s="1"/>
      <c r="CW212" s="1"/>
      <c r="CX212" s="1"/>
      <c r="CY212" s="1"/>
      <c r="CZ212" s="1"/>
      <c r="DA212" s="1"/>
      <c r="DB212" s="1"/>
      <c r="DC212" s="1"/>
      <c r="DD212" s="1"/>
      <c r="DE212" s="1"/>
    </row>
    <row r="213" spans="2:109" x14ac:dyDescent="0.2">
      <c r="B213" s="2"/>
      <c r="CQ213" s="1"/>
      <c r="CR213" s="1"/>
      <c r="CS213" s="1"/>
      <c r="CT213" s="1"/>
      <c r="CU213" s="1"/>
      <c r="CV213" s="1"/>
      <c r="CW213" s="1"/>
      <c r="CX213" s="1"/>
      <c r="CY213" s="1"/>
      <c r="CZ213" s="1"/>
      <c r="DA213" s="1"/>
      <c r="DB213" s="1"/>
      <c r="DC213" s="1"/>
      <c r="DD213" s="1"/>
      <c r="DE213" s="1"/>
    </row>
    <row r="214" spans="2:109" x14ac:dyDescent="0.2">
      <c r="B214" s="2"/>
      <c r="CQ214" s="1"/>
      <c r="CR214" s="1"/>
      <c r="CS214" s="1"/>
      <c r="CT214" s="1"/>
      <c r="CU214" s="1"/>
      <c r="CV214" s="1"/>
      <c r="CW214" s="1"/>
      <c r="CX214" s="1"/>
      <c r="CY214" s="1"/>
      <c r="CZ214" s="1"/>
      <c r="DA214" s="1"/>
      <c r="DB214" s="1"/>
      <c r="DC214" s="1"/>
      <c r="DD214" s="1"/>
      <c r="DE214" s="1"/>
    </row>
    <row r="215" spans="2:109" x14ac:dyDescent="0.2">
      <c r="B215" s="2"/>
      <c r="CQ215" s="1"/>
      <c r="CR215" s="1"/>
      <c r="CS215" s="1"/>
      <c r="CT215" s="1"/>
      <c r="CU215" s="1"/>
      <c r="CV215" s="1"/>
      <c r="CW215" s="1"/>
      <c r="CX215" s="1"/>
      <c r="CY215" s="1"/>
      <c r="CZ215" s="1"/>
      <c r="DA215" s="1"/>
      <c r="DB215" s="1"/>
      <c r="DC215" s="1"/>
      <c r="DD215" s="1"/>
      <c r="DE215" s="1"/>
    </row>
    <row r="216" spans="2:109" x14ac:dyDescent="0.2">
      <c r="B216" s="2"/>
      <c r="CQ216" s="1"/>
      <c r="CR216" s="1"/>
      <c r="CS216" s="1"/>
      <c r="CT216" s="1"/>
      <c r="CU216" s="1"/>
      <c r="CV216" s="1"/>
      <c r="CW216" s="1"/>
      <c r="CX216" s="1"/>
      <c r="CY216" s="1"/>
      <c r="CZ216" s="1"/>
      <c r="DA216" s="1"/>
      <c r="DB216" s="1"/>
      <c r="DC216" s="1"/>
      <c r="DD216" s="1"/>
      <c r="DE216" s="1"/>
    </row>
    <row r="217" spans="2:109" x14ac:dyDescent="0.2">
      <c r="B217" s="2"/>
      <c r="CQ217" s="1"/>
      <c r="CR217" s="1"/>
      <c r="CS217" s="1"/>
      <c r="CT217" s="1"/>
      <c r="CU217" s="1"/>
      <c r="CV217" s="1"/>
      <c r="CW217" s="1"/>
      <c r="CX217" s="1"/>
      <c r="CY217" s="1"/>
      <c r="CZ217" s="1"/>
      <c r="DA217" s="1"/>
      <c r="DB217" s="1"/>
      <c r="DC217" s="1"/>
      <c r="DD217" s="1"/>
      <c r="DE217" s="1"/>
    </row>
    <row r="218" spans="2:109" x14ac:dyDescent="0.2">
      <c r="B218" s="2"/>
      <c r="CQ218" s="1"/>
      <c r="CR218" s="1"/>
      <c r="CS218" s="1"/>
      <c r="CT218" s="1"/>
      <c r="CU218" s="1"/>
      <c r="CV218" s="1"/>
      <c r="CW218" s="1"/>
      <c r="CX218" s="1"/>
      <c r="CY218" s="1"/>
      <c r="CZ218" s="1"/>
      <c r="DA218" s="1"/>
      <c r="DB218" s="1"/>
      <c r="DC218" s="1"/>
      <c r="DD218" s="1"/>
      <c r="DE218" s="1"/>
    </row>
    <row r="219" spans="2:109" x14ac:dyDescent="0.2">
      <c r="B219" s="2"/>
      <c r="CQ219" s="1"/>
      <c r="CR219" s="1"/>
      <c r="CS219" s="1"/>
      <c r="CT219" s="1"/>
      <c r="CU219" s="1"/>
      <c r="CV219" s="1"/>
      <c r="CW219" s="1"/>
      <c r="CX219" s="1"/>
      <c r="CY219" s="1"/>
      <c r="CZ219" s="1"/>
      <c r="DA219" s="1"/>
      <c r="DB219" s="1"/>
      <c r="DC219" s="1"/>
      <c r="DD219" s="1"/>
      <c r="DE219" s="1"/>
    </row>
    <row r="220" spans="2:109" x14ac:dyDescent="0.2">
      <c r="B220" s="2"/>
      <c r="CQ220" s="1"/>
      <c r="CR220" s="1"/>
      <c r="CS220" s="1"/>
      <c r="CT220" s="1"/>
      <c r="CU220" s="1"/>
      <c r="CV220" s="1"/>
      <c r="CW220" s="1"/>
      <c r="CX220" s="1"/>
      <c r="CY220" s="1"/>
      <c r="CZ220" s="1"/>
      <c r="DA220" s="1"/>
      <c r="DB220" s="1"/>
      <c r="DC220" s="1"/>
      <c r="DD220" s="1"/>
      <c r="DE220" s="1"/>
    </row>
    <row r="221" spans="2:109" x14ac:dyDescent="0.2">
      <c r="B221" s="2"/>
      <c r="CQ221" s="1"/>
      <c r="CR221" s="1"/>
      <c r="CS221" s="1"/>
      <c r="CT221" s="1"/>
      <c r="CU221" s="1"/>
      <c r="CV221" s="1"/>
      <c r="CW221" s="1"/>
      <c r="CX221" s="1"/>
      <c r="CY221" s="1"/>
      <c r="CZ221" s="1"/>
      <c r="DA221" s="1"/>
      <c r="DB221" s="1"/>
      <c r="DC221" s="1"/>
      <c r="DD221" s="1"/>
      <c r="DE221" s="1"/>
    </row>
    <row r="222" spans="2:109" x14ac:dyDescent="0.2">
      <c r="B222" s="2"/>
      <c r="CQ222" s="1"/>
      <c r="CR222" s="1"/>
      <c r="CS222" s="1"/>
      <c r="CT222" s="1"/>
      <c r="CU222" s="1"/>
      <c r="CV222" s="1"/>
      <c r="CW222" s="1"/>
      <c r="CX222" s="1"/>
      <c r="CY222" s="1"/>
      <c r="CZ222" s="1"/>
      <c r="DA222" s="1"/>
      <c r="DB222" s="1"/>
      <c r="DC222" s="1"/>
      <c r="DD222" s="1"/>
      <c r="DE222" s="1"/>
    </row>
    <row r="223" spans="2:109" x14ac:dyDescent="0.2">
      <c r="B223" s="2"/>
      <c r="CQ223" s="1"/>
      <c r="CR223" s="1"/>
      <c r="CS223" s="1"/>
      <c r="CT223" s="1"/>
      <c r="CU223" s="1"/>
      <c r="CV223" s="1"/>
      <c r="CW223" s="1"/>
      <c r="CX223" s="1"/>
      <c r="CY223" s="1"/>
      <c r="CZ223" s="1"/>
      <c r="DA223" s="1"/>
      <c r="DB223" s="1"/>
      <c r="DC223" s="1"/>
      <c r="DD223" s="1"/>
      <c r="DE223" s="1"/>
    </row>
    <row r="224" spans="2:109" x14ac:dyDescent="0.2">
      <c r="B224" s="2"/>
      <c r="CQ224" s="1"/>
      <c r="CR224" s="1"/>
      <c r="CS224" s="1"/>
      <c r="CT224" s="1"/>
      <c r="CU224" s="1"/>
      <c r="CV224" s="1"/>
      <c r="CW224" s="1"/>
      <c r="CX224" s="1"/>
      <c r="CY224" s="1"/>
      <c r="CZ224" s="1"/>
      <c r="DA224" s="1"/>
      <c r="DB224" s="1"/>
      <c r="DC224" s="1"/>
      <c r="DD224" s="1"/>
      <c r="DE224" s="1"/>
    </row>
    <row r="225" spans="2:109" x14ac:dyDescent="0.2">
      <c r="B225" s="2"/>
      <c r="CQ225" s="1"/>
      <c r="CR225" s="1"/>
      <c r="CS225" s="1"/>
      <c r="CT225" s="1"/>
      <c r="CU225" s="1"/>
      <c r="CV225" s="1"/>
      <c r="CW225" s="1"/>
      <c r="CX225" s="1"/>
      <c r="CY225" s="1"/>
      <c r="CZ225" s="1"/>
      <c r="DA225" s="1"/>
      <c r="DB225" s="1"/>
      <c r="DC225" s="1"/>
      <c r="DD225" s="1"/>
      <c r="DE225" s="1"/>
    </row>
    <row r="226" spans="2:109" x14ac:dyDescent="0.2">
      <c r="B226" s="2"/>
      <c r="CQ226" s="1"/>
      <c r="CR226" s="1"/>
      <c r="CS226" s="1"/>
      <c r="CT226" s="1"/>
      <c r="CU226" s="1"/>
      <c r="CV226" s="1"/>
      <c r="CW226" s="1"/>
      <c r="CX226" s="1"/>
      <c r="CY226" s="1"/>
      <c r="CZ226" s="1"/>
      <c r="DA226" s="1"/>
      <c r="DB226" s="1"/>
      <c r="DC226" s="1"/>
      <c r="DD226" s="1"/>
      <c r="DE226" s="1"/>
    </row>
    <row r="227" spans="2:109" x14ac:dyDescent="0.2">
      <c r="B227" s="2"/>
      <c r="CQ227" s="1"/>
      <c r="CR227" s="1"/>
      <c r="CS227" s="1"/>
      <c r="CT227" s="1"/>
      <c r="CU227" s="1"/>
      <c r="CV227" s="1"/>
      <c r="CW227" s="1"/>
      <c r="CX227" s="1"/>
      <c r="CY227" s="1"/>
      <c r="CZ227" s="1"/>
      <c r="DA227" s="1"/>
      <c r="DB227" s="1"/>
      <c r="DC227" s="1"/>
      <c r="DD227" s="1"/>
      <c r="DE227" s="1"/>
    </row>
    <row r="228" spans="2:109" x14ac:dyDescent="0.2">
      <c r="B228" s="2"/>
      <c r="CQ228" s="1"/>
      <c r="CR228" s="1"/>
      <c r="CS228" s="1"/>
      <c r="CT228" s="1"/>
      <c r="CU228" s="1"/>
      <c r="CV228" s="1"/>
      <c r="CW228" s="1"/>
      <c r="CX228" s="1"/>
      <c r="CY228" s="1"/>
      <c r="CZ228" s="1"/>
      <c r="DA228" s="1"/>
      <c r="DB228" s="1"/>
      <c r="DC228" s="1"/>
      <c r="DD228" s="1"/>
      <c r="DE228" s="1"/>
    </row>
    <row r="229" spans="2:109" x14ac:dyDescent="0.2">
      <c r="B229" s="2"/>
      <c r="CQ229" s="1"/>
      <c r="CR229" s="1"/>
      <c r="CS229" s="1"/>
      <c r="CT229" s="1"/>
      <c r="CU229" s="1"/>
      <c r="CV229" s="1"/>
      <c r="CW229" s="1"/>
      <c r="CX229" s="1"/>
      <c r="CY229" s="1"/>
      <c r="CZ229" s="1"/>
      <c r="DA229" s="1"/>
      <c r="DB229" s="1"/>
      <c r="DC229" s="1"/>
      <c r="DD229" s="1"/>
      <c r="DE229" s="1"/>
    </row>
    <row r="230" spans="2:109" x14ac:dyDescent="0.2">
      <c r="B230" s="2"/>
      <c r="CQ230" s="1"/>
      <c r="CR230" s="1"/>
      <c r="CS230" s="1"/>
      <c r="CT230" s="1"/>
      <c r="CU230" s="1"/>
      <c r="CV230" s="1"/>
      <c r="CW230" s="1"/>
      <c r="CX230" s="1"/>
      <c r="CY230" s="1"/>
      <c r="CZ230" s="1"/>
      <c r="DA230" s="1"/>
      <c r="DB230" s="1"/>
      <c r="DC230" s="1"/>
      <c r="DD230" s="1"/>
      <c r="DE230" s="1"/>
    </row>
    <row r="231" spans="2:109" x14ac:dyDescent="0.2">
      <c r="B231" s="2"/>
      <c r="CQ231" s="1"/>
      <c r="CR231" s="1"/>
      <c r="CS231" s="1"/>
      <c r="CT231" s="1"/>
      <c r="CU231" s="1"/>
      <c r="CV231" s="1"/>
      <c r="CW231" s="1"/>
      <c r="CX231" s="1"/>
      <c r="CY231" s="1"/>
      <c r="CZ231" s="1"/>
      <c r="DA231" s="1"/>
      <c r="DB231" s="1"/>
      <c r="DC231" s="1"/>
      <c r="DD231" s="1"/>
      <c r="DE231" s="1"/>
    </row>
    <row r="232" spans="2:109" x14ac:dyDescent="0.2">
      <c r="B232" s="2"/>
      <c r="CQ232" s="1"/>
      <c r="CR232" s="1"/>
      <c r="CS232" s="1"/>
      <c r="CT232" s="1"/>
      <c r="CU232" s="1"/>
      <c r="CV232" s="1"/>
      <c r="CW232" s="1"/>
      <c r="CX232" s="1"/>
      <c r="CY232" s="1"/>
      <c r="CZ232" s="1"/>
      <c r="DA232" s="1"/>
      <c r="DB232" s="1"/>
      <c r="DC232" s="1"/>
      <c r="DD232" s="1"/>
      <c r="DE232" s="1"/>
    </row>
    <row r="233" spans="2:109" x14ac:dyDescent="0.2">
      <c r="B233" s="2"/>
      <c r="CQ233" s="1"/>
      <c r="CR233" s="1"/>
      <c r="CS233" s="1"/>
      <c r="CT233" s="1"/>
      <c r="CU233" s="1"/>
      <c r="CV233" s="1"/>
      <c r="CW233" s="1"/>
      <c r="CX233" s="1"/>
      <c r="CY233" s="1"/>
      <c r="CZ233" s="1"/>
      <c r="DA233" s="1"/>
      <c r="DB233" s="1"/>
      <c r="DC233" s="1"/>
      <c r="DD233" s="1"/>
      <c r="DE233" s="1"/>
    </row>
    <row r="234" spans="2:109" x14ac:dyDescent="0.2">
      <c r="B234" s="2"/>
      <c r="CQ234" s="1"/>
      <c r="CR234" s="1"/>
      <c r="CS234" s="1"/>
      <c r="CT234" s="1"/>
      <c r="CU234" s="1"/>
      <c r="CV234" s="1"/>
      <c r="CW234" s="1"/>
      <c r="CX234" s="1"/>
      <c r="CY234" s="1"/>
      <c r="CZ234" s="1"/>
      <c r="DA234" s="1"/>
      <c r="DB234" s="1"/>
      <c r="DC234" s="1"/>
      <c r="DD234" s="1"/>
      <c r="DE234" s="1"/>
    </row>
    <row r="235" spans="2:109" x14ac:dyDescent="0.2">
      <c r="B235" s="2"/>
      <c r="CQ235" s="1"/>
      <c r="CR235" s="1"/>
      <c r="CS235" s="1"/>
      <c r="CT235" s="1"/>
      <c r="CU235" s="1"/>
      <c r="CV235" s="1"/>
      <c r="CW235" s="1"/>
      <c r="CX235" s="1"/>
      <c r="CY235" s="1"/>
      <c r="CZ235" s="1"/>
      <c r="DA235" s="1"/>
      <c r="DB235" s="1"/>
      <c r="DC235" s="1"/>
      <c r="DD235" s="1"/>
      <c r="DE235" s="1"/>
    </row>
    <row r="236" spans="2:109" x14ac:dyDescent="0.2">
      <c r="B236" s="2"/>
      <c r="CQ236" s="1"/>
      <c r="CR236" s="1"/>
      <c r="CS236" s="1"/>
      <c r="CT236" s="1"/>
      <c r="CU236" s="1"/>
      <c r="CV236" s="1"/>
      <c r="CW236" s="1"/>
      <c r="CX236" s="1"/>
      <c r="CY236" s="1"/>
      <c r="CZ236" s="1"/>
      <c r="DA236" s="1"/>
      <c r="DB236" s="1"/>
      <c r="DC236" s="1"/>
      <c r="DD236" s="1"/>
      <c r="DE236" s="1"/>
    </row>
    <row r="237" spans="2:109" x14ac:dyDescent="0.2">
      <c r="B237" s="2"/>
      <c r="CQ237" s="1"/>
      <c r="CR237" s="1"/>
      <c r="CS237" s="1"/>
      <c r="CT237" s="1"/>
      <c r="CU237" s="1"/>
      <c r="CV237" s="1"/>
      <c r="CW237" s="1"/>
      <c r="CX237" s="1"/>
      <c r="CY237" s="1"/>
      <c r="CZ237" s="1"/>
      <c r="DA237" s="1"/>
      <c r="DB237" s="1"/>
      <c r="DC237" s="1"/>
      <c r="DD237" s="1"/>
      <c r="DE237" s="1"/>
    </row>
    <row r="238" spans="2:109" x14ac:dyDescent="0.2">
      <c r="B238" s="2"/>
      <c r="CQ238" s="1"/>
      <c r="CR238" s="1"/>
      <c r="CS238" s="1"/>
      <c r="CT238" s="1"/>
      <c r="CU238" s="1"/>
      <c r="CV238" s="1"/>
      <c r="CW238" s="1"/>
      <c r="CX238" s="1"/>
      <c r="CY238" s="1"/>
      <c r="CZ238" s="1"/>
      <c r="DA238" s="1"/>
      <c r="DB238" s="1"/>
      <c r="DC238" s="1"/>
      <c r="DD238" s="1"/>
      <c r="DE238" s="1"/>
    </row>
    <row r="239" spans="2:109" x14ac:dyDescent="0.2">
      <c r="B239" s="2"/>
      <c r="CQ239" s="1"/>
      <c r="CR239" s="1"/>
      <c r="CS239" s="1"/>
      <c r="CT239" s="1"/>
      <c r="CU239" s="1"/>
      <c r="CV239" s="1"/>
      <c r="CW239" s="1"/>
      <c r="CX239" s="1"/>
      <c r="CY239" s="1"/>
      <c r="CZ239" s="1"/>
      <c r="DA239" s="1"/>
      <c r="DB239" s="1"/>
      <c r="DC239" s="1"/>
      <c r="DD239" s="1"/>
      <c r="DE239" s="1"/>
    </row>
    <row r="240" spans="2:109" x14ac:dyDescent="0.2">
      <c r="B240" s="2"/>
      <c r="CQ240" s="1"/>
      <c r="CR240" s="1"/>
      <c r="CS240" s="1"/>
      <c r="CT240" s="1"/>
      <c r="CU240" s="1"/>
      <c r="CV240" s="1"/>
      <c r="CW240" s="1"/>
      <c r="CX240" s="1"/>
      <c r="CY240" s="1"/>
      <c r="CZ240" s="1"/>
      <c r="DA240" s="1"/>
      <c r="DB240" s="1"/>
      <c r="DC240" s="1"/>
      <c r="DD240" s="1"/>
      <c r="DE240" s="1"/>
    </row>
    <row r="241" spans="2:109" x14ac:dyDescent="0.2">
      <c r="B241" s="2"/>
      <c r="CQ241" s="1"/>
      <c r="CR241" s="1"/>
      <c r="CS241" s="1"/>
      <c r="CT241" s="1"/>
      <c r="CU241" s="1"/>
      <c r="CV241" s="1"/>
      <c r="CW241" s="1"/>
      <c r="CX241" s="1"/>
      <c r="CY241" s="1"/>
      <c r="CZ241" s="1"/>
      <c r="DA241" s="1"/>
      <c r="DB241" s="1"/>
      <c r="DC241" s="1"/>
      <c r="DD241" s="1"/>
      <c r="DE241" s="1"/>
    </row>
    <row r="242" spans="2:109" x14ac:dyDescent="0.2">
      <c r="B242" s="2"/>
      <c r="CQ242" s="1"/>
      <c r="CR242" s="1"/>
      <c r="CS242" s="1"/>
      <c r="CT242" s="1"/>
      <c r="CU242" s="1"/>
      <c r="CV242" s="1"/>
      <c r="CW242" s="1"/>
      <c r="CX242" s="1"/>
      <c r="CY242" s="1"/>
      <c r="CZ242" s="1"/>
      <c r="DA242" s="1"/>
      <c r="DB242" s="1"/>
      <c r="DC242" s="1"/>
      <c r="DD242" s="1"/>
      <c r="DE242" s="1"/>
    </row>
    <row r="243" spans="2:109" x14ac:dyDescent="0.2">
      <c r="B243" s="2"/>
      <c r="CQ243" s="1"/>
      <c r="CR243" s="1"/>
      <c r="CS243" s="1"/>
      <c r="CT243" s="1"/>
      <c r="CU243" s="1"/>
      <c r="CV243" s="1"/>
      <c r="CW243" s="1"/>
      <c r="CX243" s="1"/>
      <c r="CY243" s="1"/>
      <c r="CZ243" s="1"/>
      <c r="DA243" s="1"/>
      <c r="DB243" s="1"/>
      <c r="DC243" s="1"/>
      <c r="DD243" s="1"/>
      <c r="DE243" s="1"/>
    </row>
    <row r="244" spans="2:109" x14ac:dyDescent="0.2">
      <c r="B244" s="2"/>
      <c r="CQ244" s="1"/>
      <c r="CR244" s="1"/>
      <c r="CS244" s="1"/>
      <c r="CT244" s="1"/>
      <c r="CU244" s="1"/>
      <c r="CV244" s="1"/>
      <c r="CW244" s="1"/>
      <c r="CX244" s="1"/>
      <c r="CY244" s="1"/>
      <c r="CZ244" s="1"/>
      <c r="DA244" s="1"/>
      <c r="DB244" s="1"/>
      <c r="DC244" s="1"/>
      <c r="DD244" s="1"/>
      <c r="DE244" s="1"/>
    </row>
    <row r="245" spans="2:109" x14ac:dyDescent="0.2">
      <c r="B245" s="2"/>
      <c r="CQ245" s="1"/>
      <c r="CR245" s="1"/>
      <c r="CS245" s="1"/>
      <c r="CT245" s="1"/>
      <c r="CU245" s="1"/>
      <c r="CV245" s="1"/>
      <c r="CW245" s="1"/>
      <c r="CX245" s="1"/>
      <c r="CY245" s="1"/>
      <c r="CZ245" s="1"/>
      <c r="DA245" s="1"/>
      <c r="DB245" s="1"/>
      <c r="DC245" s="1"/>
      <c r="DD245" s="1"/>
      <c r="DE245" s="1"/>
    </row>
    <row r="246" spans="2:109" x14ac:dyDescent="0.2">
      <c r="B246" s="2"/>
      <c r="CQ246" s="1"/>
      <c r="CR246" s="1"/>
      <c r="CS246" s="1"/>
      <c r="CT246" s="1"/>
      <c r="CU246" s="1"/>
      <c r="CV246" s="1"/>
      <c r="CW246" s="1"/>
      <c r="CX246" s="1"/>
      <c r="CY246" s="1"/>
      <c r="CZ246" s="1"/>
      <c r="DA246" s="1"/>
      <c r="DB246" s="1"/>
      <c r="DC246" s="1"/>
      <c r="DD246" s="1"/>
      <c r="DE246" s="1"/>
    </row>
    <row r="247" spans="2:109" x14ac:dyDescent="0.2">
      <c r="B247" s="2"/>
      <c r="CQ247" s="1"/>
      <c r="CR247" s="1"/>
      <c r="CS247" s="1"/>
      <c r="CT247" s="1"/>
      <c r="CU247" s="1"/>
      <c r="CV247" s="1"/>
      <c r="CW247" s="1"/>
      <c r="CX247" s="1"/>
      <c r="CY247" s="1"/>
      <c r="CZ247" s="1"/>
      <c r="DA247" s="1"/>
      <c r="DB247" s="1"/>
      <c r="DC247" s="1"/>
      <c r="DD247" s="1"/>
      <c r="DE247" s="1"/>
    </row>
    <row r="248" spans="2:109" x14ac:dyDescent="0.2">
      <c r="B248" s="2"/>
      <c r="CQ248" s="1"/>
      <c r="CR248" s="1"/>
      <c r="CS248" s="1"/>
      <c r="CT248" s="1"/>
      <c r="CU248" s="1"/>
      <c r="CV248" s="1"/>
      <c r="CW248" s="1"/>
      <c r="CX248" s="1"/>
      <c r="CY248" s="1"/>
      <c r="CZ248" s="1"/>
      <c r="DA248" s="1"/>
      <c r="DB248" s="1"/>
      <c r="DC248" s="1"/>
      <c r="DD248" s="1"/>
      <c r="DE248" s="1"/>
    </row>
    <row r="249" spans="2:109" x14ac:dyDescent="0.2">
      <c r="B249" s="2"/>
      <c r="CQ249" s="1"/>
      <c r="CR249" s="1"/>
      <c r="CS249" s="1"/>
      <c r="CT249" s="1"/>
      <c r="CU249" s="1"/>
      <c r="CV249" s="1"/>
      <c r="CW249" s="1"/>
      <c r="CX249" s="1"/>
      <c r="CY249" s="1"/>
      <c r="CZ249" s="1"/>
      <c r="DA249" s="1"/>
      <c r="DB249" s="1"/>
      <c r="DC249" s="1"/>
      <c r="DD249" s="1"/>
      <c r="DE249" s="1"/>
    </row>
    <row r="250" spans="2:109" x14ac:dyDescent="0.2">
      <c r="B250" s="2"/>
      <c r="CQ250" s="1"/>
      <c r="CR250" s="1"/>
      <c r="CS250" s="1"/>
      <c r="CT250" s="1"/>
      <c r="CU250" s="1"/>
      <c r="CV250" s="1"/>
      <c r="CW250" s="1"/>
      <c r="CX250" s="1"/>
      <c r="CY250" s="1"/>
      <c r="CZ250" s="1"/>
      <c r="DA250" s="1"/>
      <c r="DB250" s="1"/>
      <c r="DC250" s="1"/>
      <c r="DD250" s="1"/>
      <c r="DE250" s="1"/>
    </row>
    <row r="251" spans="2:109" x14ac:dyDescent="0.2">
      <c r="B251" s="2"/>
      <c r="CQ251" s="1"/>
      <c r="CR251" s="1"/>
      <c r="CS251" s="1"/>
      <c r="CT251" s="1"/>
      <c r="CU251" s="1"/>
      <c r="CV251" s="1"/>
      <c r="CW251" s="1"/>
      <c r="CX251" s="1"/>
      <c r="CY251" s="1"/>
      <c r="CZ251" s="1"/>
      <c r="DA251" s="1"/>
      <c r="DB251" s="1"/>
      <c r="DC251" s="1"/>
      <c r="DD251" s="1"/>
      <c r="DE251" s="1"/>
    </row>
    <row r="252" spans="2:109" x14ac:dyDescent="0.2">
      <c r="B252" s="2"/>
      <c r="CQ252" s="1"/>
      <c r="CR252" s="1"/>
      <c r="CS252" s="1"/>
      <c r="CT252" s="1"/>
      <c r="CU252" s="1"/>
      <c r="CV252" s="1"/>
      <c r="CW252" s="1"/>
      <c r="CX252" s="1"/>
      <c r="CY252" s="1"/>
      <c r="CZ252" s="1"/>
      <c r="DA252" s="1"/>
      <c r="DB252" s="1"/>
      <c r="DC252" s="1"/>
      <c r="DD252" s="1"/>
      <c r="DE252" s="1"/>
    </row>
    <row r="253" spans="2:109" x14ac:dyDescent="0.2">
      <c r="B253" s="2"/>
      <c r="CQ253" s="1"/>
      <c r="CR253" s="1"/>
      <c r="CS253" s="1"/>
      <c r="CT253" s="1"/>
      <c r="CU253" s="1"/>
      <c r="CV253" s="1"/>
      <c r="CW253" s="1"/>
      <c r="CX253" s="1"/>
      <c r="CY253" s="1"/>
      <c r="CZ253" s="1"/>
      <c r="DA253" s="1"/>
      <c r="DB253" s="1"/>
      <c r="DC253" s="1"/>
      <c r="DD253" s="1"/>
      <c r="DE253" s="1"/>
    </row>
    <row r="254" spans="2:109" x14ac:dyDescent="0.2">
      <c r="B254" s="2"/>
      <c r="CQ254" s="1"/>
      <c r="CR254" s="1"/>
      <c r="CS254" s="1"/>
      <c r="CT254" s="1"/>
      <c r="CU254" s="1"/>
      <c r="CV254" s="1"/>
      <c r="CW254" s="1"/>
      <c r="CX254" s="1"/>
      <c r="CY254" s="1"/>
      <c r="CZ254" s="1"/>
      <c r="DA254" s="1"/>
      <c r="DB254" s="1"/>
      <c r="DC254" s="1"/>
      <c r="DD254" s="1"/>
      <c r="DE254" s="1"/>
    </row>
    <row r="255" spans="2:109" x14ac:dyDescent="0.2">
      <c r="B255" s="2"/>
      <c r="CQ255" s="1"/>
      <c r="CR255" s="1"/>
      <c r="CS255" s="1"/>
      <c r="CT255" s="1"/>
      <c r="CU255" s="1"/>
      <c r="CV255" s="1"/>
      <c r="CW255" s="1"/>
      <c r="CX255" s="1"/>
      <c r="CY255" s="1"/>
      <c r="CZ255" s="1"/>
      <c r="DA255" s="1"/>
      <c r="DB255" s="1"/>
      <c r="DC255" s="1"/>
      <c r="DD255" s="1"/>
      <c r="DE255" s="1"/>
    </row>
    <row r="256" spans="2:109" x14ac:dyDescent="0.2">
      <c r="B256" s="2"/>
      <c r="CQ256" s="1"/>
      <c r="CR256" s="1"/>
      <c r="CS256" s="1"/>
      <c r="CT256" s="1"/>
      <c r="CU256" s="1"/>
      <c r="CV256" s="1"/>
      <c r="CW256" s="1"/>
      <c r="CX256" s="1"/>
      <c r="CY256" s="1"/>
      <c r="CZ256" s="1"/>
      <c r="DA256" s="1"/>
      <c r="DB256" s="1"/>
      <c r="DC256" s="1"/>
      <c r="DD256" s="1"/>
      <c r="DE256" s="1"/>
    </row>
    <row r="257" spans="2:109" x14ac:dyDescent="0.2">
      <c r="B257" s="2"/>
      <c r="CQ257" s="1"/>
      <c r="CR257" s="1"/>
      <c r="CS257" s="1"/>
      <c r="CT257" s="1"/>
      <c r="CU257" s="1"/>
      <c r="CV257" s="1"/>
      <c r="CW257" s="1"/>
      <c r="CX257" s="1"/>
      <c r="CY257" s="1"/>
      <c r="CZ257" s="1"/>
      <c r="DA257" s="1"/>
      <c r="DB257" s="1"/>
      <c r="DC257" s="1"/>
      <c r="DD257" s="1"/>
      <c r="DE257" s="1"/>
    </row>
    <row r="258" spans="2:109" x14ac:dyDescent="0.2">
      <c r="B258" s="2"/>
      <c r="CQ258" s="1"/>
      <c r="CR258" s="1"/>
      <c r="CS258" s="1"/>
      <c r="CT258" s="1"/>
      <c r="CU258" s="1"/>
      <c r="CV258" s="1"/>
      <c r="CW258" s="1"/>
      <c r="CX258" s="1"/>
      <c r="CY258" s="1"/>
      <c r="CZ258" s="1"/>
      <c r="DA258" s="1"/>
      <c r="DB258" s="1"/>
      <c r="DC258" s="1"/>
      <c r="DD258" s="1"/>
      <c r="DE258" s="1"/>
    </row>
    <row r="259" spans="2:109" x14ac:dyDescent="0.2">
      <c r="B259" s="2"/>
      <c r="CQ259" s="1"/>
      <c r="CR259" s="1"/>
      <c r="CS259" s="1"/>
      <c r="CT259" s="1"/>
      <c r="CU259" s="1"/>
      <c r="CV259" s="1"/>
      <c r="CW259" s="1"/>
      <c r="CX259" s="1"/>
      <c r="CY259" s="1"/>
      <c r="CZ259" s="1"/>
      <c r="DA259" s="1"/>
      <c r="DB259" s="1"/>
      <c r="DC259" s="1"/>
      <c r="DD259" s="1"/>
      <c r="DE259" s="1"/>
    </row>
    <row r="260" spans="2:109" x14ac:dyDescent="0.2">
      <c r="B260" s="2"/>
      <c r="CQ260" s="1"/>
      <c r="CR260" s="1"/>
      <c r="CS260" s="1"/>
      <c r="CT260" s="1"/>
      <c r="CU260" s="1"/>
      <c r="CV260" s="1"/>
      <c r="CW260" s="1"/>
      <c r="CX260" s="1"/>
      <c r="CY260" s="1"/>
      <c r="CZ260" s="1"/>
      <c r="DA260" s="1"/>
      <c r="DB260" s="1"/>
      <c r="DC260" s="1"/>
      <c r="DD260" s="1"/>
      <c r="DE260" s="1"/>
    </row>
    <row r="261" spans="2:109" x14ac:dyDescent="0.2">
      <c r="B261" s="2"/>
      <c r="CQ261" s="1"/>
      <c r="CR261" s="1"/>
      <c r="CS261" s="1"/>
      <c r="CT261" s="1"/>
      <c r="CU261" s="1"/>
      <c r="CV261" s="1"/>
      <c r="CW261" s="1"/>
      <c r="CX261" s="1"/>
      <c r="CY261" s="1"/>
      <c r="CZ261" s="1"/>
      <c r="DA261" s="1"/>
      <c r="DB261" s="1"/>
      <c r="DC261" s="1"/>
      <c r="DD261" s="1"/>
      <c r="DE261" s="1"/>
    </row>
    <row r="262" spans="2:109" x14ac:dyDescent="0.2">
      <c r="B262" s="2"/>
      <c r="CQ262" s="1"/>
      <c r="CR262" s="1"/>
      <c r="CS262" s="1"/>
      <c r="CT262" s="1"/>
      <c r="CU262" s="1"/>
      <c r="CV262" s="1"/>
      <c r="CW262" s="1"/>
      <c r="CX262" s="1"/>
      <c r="CY262" s="1"/>
      <c r="CZ262" s="1"/>
      <c r="DA262" s="1"/>
      <c r="DB262" s="1"/>
      <c r="DC262" s="1"/>
      <c r="DD262" s="1"/>
      <c r="DE262" s="1"/>
    </row>
    <row r="263" spans="2:109" x14ac:dyDescent="0.2">
      <c r="B263" s="2"/>
      <c r="CQ263" s="1"/>
      <c r="CR263" s="1"/>
      <c r="CS263" s="1"/>
      <c r="CT263" s="1"/>
      <c r="CU263" s="1"/>
      <c r="CV263" s="1"/>
      <c r="CW263" s="1"/>
      <c r="CX263" s="1"/>
      <c r="CY263" s="1"/>
      <c r="CZ263" s="1"/>
      <c r="DA263" s="1"/>
      <c r="DB263" s="1"/>
      <c r="DC263" s="1"/>
      <c r="DD263" s="1"/>
      <c r="DE263" s="1"/>
    </row>
    <row r="264" spans="2:109" x14ac:dyDescent="0.2">
      <c r="B264" s="2"/>
      <c r="CQ264" s="1"/>
      <c r="CR264" s="1"/>
      <c r="CS264" s="1"/>
      <c r="CT264" s="1"/>
      <c r="CU264" s="1"/>
      <c r="CV264" s="1"/>
      <c r="CW264" s="1"/>
      <c r="CX264" s="1"/>
      <c r="CY264" s="1"/>
      <c r="CZ264" s="1"/>
      <c r="DA264" s="1"/>
      <c r="DB264" s="1"/>
      <c r="DC264" s="1"/>
      <c r="DD264" s="1"/>
      <c r="DE264" s="1"/>
    </row>
    <row r="265" spans="2:109" x14ac:dyDescent="0.2">
      <c r="B265" s="2"/>
      <c r="CQ265" s="1"/>
      <c r="CR265" s="1"/>
      <c r="CS265" s="1"/>
      <c r="CT265" s="1"/>
      <c r="CU265" s="1"/>
      <c r="CV265" s="1"/>
      <c r="CW265" s="1"/>
      <c r="CX265" s="1"/>
      <c r="CY265" s="1"/>
      <c r="CZ265" s="1"/>
      <c r="DA265" s="1"/>
      <c r="DB265" s="1"/>
      <c r="DC265" s="1"/>
      <c r="DD265" s="1"/>
      <c r="DE265" s="1"/>
    </row>
    <row r="266" spans="2:109" x14ac:dyDescent="0.2">
      <c r="B266" s="2"/>
      <c r="CQ266" s="1"/>
      <c r="CR266" s="1"/>
      <c r="CS266" s="1"/>
      <c r="CT266" s="1"/>
      <c r="CU266" s="1"/>
      <c r="CV266" s="1"/>
      <c r="CW266" s="1"/>
      <c r="CX266" s="1"/>
      <c r="CY266" s="1"/>
      <c r="CZ266" s="1"/>
      <c r="DA266" s="1"/>
      <c r="DB266" s="1"/>
      <c r="DC266" s="1"/>
      <c r="DD266" s="1"/>
      <c r="DE266" s="1"/>
    </row>
    <row r="267" spans="2:109" x14ac:dyDescent="0.2">
      <c r="B267" s="2"/>
      <c r="CQ267" s="1"/>
      <c r="CR267" s="1"/>
      <c r="CS267" s="1"/>
      <c r="CT267" s="1"/>
      <c r="CU267" s="1"/>
      <c r="CV267" s="1"/>
      <c r="CW267" s="1"/>
      <c r="CX267" s="1"/>
      <c r="CY267" s="1"/>
      <c r="CZ267" s="1"/>
      <c r="DA267" s="1"/>
      <c r="DB267" s="1"/>
      <c r="DC267" s="1"/>
      <c r="DD267" s="1"/>
      <c r="DE267" s="1"/>
    </row>
    <row r="268" spans="2:109" x14ac:dyDescent="0.2">
      <c r="B268" s="2"/>
      <c r="CQ268" s="1"/>
      <c r="CR268" s="1"/>
      <c r="CS268" s="1"/>
      <c r="CT268" s="1"/>
      <c r="CU268" s="1"/>
      <c r="CV268" s="1"/>
      <c r="CW268" s="1"/>
      <c r="CX268" s="1"/>
      <c r="CY268" s="1"/>
      <c r="CZ268" s="1"/>
      <c r="DA268" s="1"/>
      <c r="DB268" s="1"/>
      <c r="DC268" s="1"/>
      <c r="DD268" s="1"/>
      <c r="DE268" s="1"/>
    </row>
    <row r="269" spans="2:109" x14ac:dyDescent="0.2">
      <c r="B269" s="2"/>
      <c r="CQ269" s="1"/>
      <c r="CR269" s="1"/>
      <c r="CS269" s="1"/>
      <c r="CT269" s="1"/>
      <c r="CU269" s="1"/>
      <c r="CV269" s="1"/>
      <c r="CW269" s="1"/>
      <c r="CX269" s="1"/>
      <c r="CY269" s="1"/>
      <c r="CZ269" s="1"/>
      <c r="DA269" s="1"/>
      <c r="DB269" s="1"/>
      <c r="DC269" s="1"/>
      <c r="DD269" s="1"/>
      <c r="DE269" s="1"/>
    </row>
    <row r="270" spans="2:109" x14ac:dyDescent="0.2">
      <c r="B270" s="2"/>
      <c r="CQ270" s="1"/>
      <c r="CR270" s="1"/>
      <c r="CS270" s="1"/>
      <c r="CT270" s="1"/>
      <c r="CU270" s="1"/>
      <c r="CV270" s="1"/>
      <c r="CW270" s="1"/>
      <c r="CX270" s="1"/>
      <c r="CY270" s="1"/>
      <c r="CZ270" s="1"/>
      <c r="DA270" s="1"/>
      <c r="DB270" s="1"/>
      <c r="DC270" s="1"/>
      <c r="DD270" s="1"/>
      <c r="DE270" s="1"/>
    </row>
    <row r="271" spans="2:109" x14ac:dyDescent="0.2">
      <c r="B271" s="2"/>
      <c r="CQ271" s="1"/>
      <c r="CR271" s="1"/>
      <c r="CS271" s="1"/>
      <c r="CT271" s="1"/>
      <c r="CU271" s="1"/>
      <c r="CV271" s="1"/>
      <c r="CW271" s="1"/>
      <c r="CX271" s="1"/>
      <c r="CY271" s="1"/>
      <c r="CZ271" s="1"/>
      <c r="DA271" s="1"/>
      <c r="DB271" s="1"/>
      <c r="DC271" s="1"/>
      <c r="DD271" s="1"/>
      <c r="DE271" s="1"/>
    </row>
    <row r="272" spans="2:109" x14ac:dyDescent="0.2">
      <c r="B272" s="2"/>
      <c r="CQ272" s="1"/>
      <c r="CR272" s="1"/>
      <c r="CS272" s="1"/>
      <c r="CT272" s="1"/>
      <c r="CU272" s="1"/>
      <c r="CV272" s="1"/>
      <c r="CW272" s="1"/>
      <c r="CX272" s="1"/>
      <c r="CY272" s="1"/>
      <c r="CZ272" s="1"/>
      <c r="DA272" s="1"/>
      <c r="DB272" s="1"/>
      <c r="DC272" s="1"/>
      <c r="DD272" s="1"/>
      <c r="DE272" s="1"/>
    </row>
    <row r="273" spans="2:109" x14ac:dyDescent="0.2">
      <c r="B273" s="2"/>
      <c r="CQ273" s="1"/>
      <c r="CR273" s="1"/>
      <c r="CS273" s="1"/>
      <c r="CT273" s="1"/>
      <c r="CU273" s="1"/>
      <c r="CV273" s="1"/>
      <c r="CW273" s="1"/>
      <c r="CX273" s="1"/>
      <c r="CY273" s="1"/>
      <c r="CZ273" s="1"/>
      <c r="DA273" s="1"/>
      <c r="DB273" s="1"/>
      <c r="DC273" s="1"/>
      <c r="DD273" s="1"/>
      <c r="DE273" s="1"/>
    </row>
    <row r="274" spans="2:109" x14ac:dyDescent="0.2">
      <c r="B274" s="2"/>
      <c r="CQ274" s="1"/>
      <c r="CR274" s="1"/>
      <c r="CS274" s="1"/>
      <c r="CT274" s="1"/>
      <c r="CU274" s="1"/>
      <c r="CV274" s="1"/>
      <c r="CW274" s="1"/>
      <c r="CX274" s="1"/>
      <c r="CY274" s="1"/>
      <c r="CZ274" s="1"/>
      <c r="DA274" s="1"/>
      <c r="DB274" s="1"/>
      <c r="DC274" s="1"/>
      <c r="DD274" s="1"/>
      <c r="DE274" s="1"/>
    </row>
    <row r="275" spans="2:109" x14ac:dyDescent="0.2">
      <c r="B275" s="2"/>
      <c r="CQ275" s="1"/>
      <c r="CR275" s="1"/>
      <c r="CS275" s="1"/>
      <c r="CT275" s="1"/>
      <c r="CU275" s="1"/>
      <c r="CV275" s="1"/>
      <c r="CW275" s="1"/>
      <c r="CX275" s="1"/>
      <c r="CY275" s="1"/>
      <c r="CZ275" s="1"/>
      <c r="DA275" s="1"/>
      <c r="DB275" s="1"/>
      <c r="DC275" s="1"/>
      <c r="DD275" s="1"/>
      <c r="DE275" s="1"/>
    </row>
    <row r="276" spans="2:109" x14ac:dyDescent="0.2">
      <c r="B276" s="2"/>
      <c r="CQ276" s="1"/>
      <c r="CR276" s="1"/>
      <c r="CS276" s="1"/>
      <c r="CT276" s="1"/>
      <c r="CU276" s="1"/>
      <c r="CV276" s="1"/>
      <c r="CW276" s="1"/>
      <c r="CX276" s="1"/>
      <c r="CY276" s="1"/>
      <c r="CZ276" s="1"/>
      <c r="DA276" s="1"/>
      <c r="DB276" s="1"/>
      <c r="DC276" s="1"/>
      <c r="DD276" s="1"/>
      <c r="DE276" s="1"/>
    </row>
    <row r="277" spans="2:109" x14ac:dyDescent="0.2">
      <c r="B277" s="2"/>
      <c r="CQ277" s="1"/>
      <c r="CR277" s="1"/>
      <c r="CS277" s="1"/>
      <c r="CT277" s="1"/>
      <c r="CU277" s="1"/>
      <c r="CV277" s="1"/>
      <c r="CW277" s="1"/>
      <c r="CX277" s="1"/>
      <c r="CY277" s="1"/>
      <c r="CZ277" s="1"/>
      <c r="DA277" s="1"/>
      <c r="DB277" s="1"/>
      <c r="DC277" s="1"/>
      <c r="DD277" s="1"/>
      <c r="DE277" s="1"/>
    </row>
    <row r="278" spans="2:109" x14ac:dyDescent="0.2">
      <c r="B278" s="2"/>
      <c r="CQ278" s="1"/>
      <c r="CR278" s="1"/>
      <c r="CS278" s="1"/>
      <c r="CT278" s="1"/>
      <c r="CU278" s="1"/>
      <c r="CV278" s="1"/>
      <c r="CW278" s="1"/>
      <c r="CX278" s="1"/>
      <c r="CY278" s="1"/>
      <c r="CZ278" s="1"/>
      <c r="DA278" s="1"/>
      <c r="DB278" s="1"/>
      <c r="DC278" s="1"/>
      <c r="DD278" s="1"/>
      <c r="DE278" s="1"/>
    </row>
    <row r="279" spans="2:109" x14ac:dyDescent="0.2">
      <c r="B279" s="2"/>
      <c r="CQ279" s="1"/>
      <c r="CR279" s="1"/>
      <c r="CS279" s="1"/>
      <c r="CT279" s="1"/>
      <c r="CU279" s="1"/>
      <c r="CV279" s="1"/>
      <c r="CW279" s="1"/>
      <c r="CX279" s="1"/>
      <c r="CY279" s="1"/>
      <c r="CZ279" s="1"/>
      <c r="DA279" s="1"/>
      <c r="DB279" s="1"/>
      <c r="DC279" s="1"/>
      <c r="DD279" s="1"/>
      <c r="DE279" s="1"/>
    </row>
    <row r="280" spans="2:109" x14ac:dyDescent="0.2">
      <c r="B280" s="2"/>
      <c r="CQ280" s="1"/>
      <c r="CR280" s="1"/>
      <c r="CS280" s="1"/>
      <c r="CT280" s="1"/>
      <c r="CU280" s="1"/>
      <c r="CV280" s="1"/>
      <c r="CW280" s="1"/>
      <c r="CX280" s="1"/>
      <c r="CY280" s="1"/>
      <c r="CZ280" s="1"/>
      <c r="DA280" s="1"/>
      <c r="DB280" s="1"/>
      <c r="DC280" s="1"/>
      <c r="DD280" s="1"/>
      <c r="DE280" s="1"/>
    </row>
    <row r="281" spans="2:109" x14ac:dyDescent="0.2">
      <c r="B281" s="2"/>
      <c r="CQ281" s="1"/>
      <c r="CR281" s="1"/>
      <c r="CS281" s="1"/>
      <c r="CT281" s="1"/>
      <c r="CU281" s="1"/>
      <c r="CV281" s="1"/>
      <c r="CW281" s="1"/>
      <c r="CX281" s="1"/>
      <c r="CY281" s="1"/>
      <c r="CZ281" s="1"/>
      <c r="DA281" s="1"/>
      <c r="DB281" s="1"/>
      <c r="DC281" s="1"/>
      <c r="DD281" s="1"/>
      <c r="DE281" s="1"/>
    </row>
    <row r="282" spans="2:109" x14ac:dyDescent="0.2">
      <c r="B282" s="2"/>
      <c r="CQ282" s="1"/>
      <c r="CR282" s="1"/>
      <c r="CS282" s="1"/>
      <c r="CT282" s="1"/>
      <c r="CU282" s="1"/>
      <c r="CV282" s="1"/>
      <c r="CW282" s="1"/>
      <c r="CX282" s="1"/>
      <c r="CY282" s="1"/>
      <c r="CZ282" s="1"/>
      <c r="DA282" s="1"/>
      <c r="DB282" s="1"/>
      <c r="DC282" s="1"/>
      <c r="DD282" s="1"/>
      <c r="DE282" s="1"/>
    </row>
    <row r="283" spans="2:109" x14ac:dyDescent="0.2">
      <c r="B283" s="2"/>
      <c r="CQ283" s="1"/>
      <c r="CR283" s="1"/>
      <c r="CS283" s="1"/>
      <c r="CT283" s="1"/>
      <c r="CU283" s="1"/>
      <c r="CV283" s="1"/>
      <c r="CW283" s="1"/>
      <c r="CX283" s="1"/>
      <c r="CY283" s="1"/>
      <c r="CZ283" s="1"/>
      <c r="DA283" s="1"/>
      <c r="DB283" s="1"/>
      <c r="DC283" s="1"/>
      <c r="DD283" s="1"/>
      <c r="DE283" s="1"/>
    </row>
    <row r="284" spans="2:109" x14ac:dyDescent="0.2">
      <c r="B284" s="2"/>
      <c r="CQ284" s="1"/>
      <c r="CR284" s="1"/>
      <c r="CS284" s="1"/>
      <c r="CT284" s="1"/>
      <c r="CU284" s="1"/>
      <c r="CV284" s="1"/>
      <c r="CW284" s="1"/>
      <c r="CX284" s="1"/>
      <c r="CY284" s="1"/>
      <c r="CZ284" s="1"/>
      <c r="DA284" s="1"/>
      <c r="DB284" s="1"/>
      <c r="DC284" s="1"/>
      <c r="DD284" s="1"/>
      <c r="DE284" s="1"/>
    </row>
    <row r="285" spans="2:109" x14ac:dyDescent="0.2">
      <c r="B285" s="2"/>
      <c r="CQ285" s="1"/>
      <c r="CR285" s="1"/>
      <c r="CS285" s="1"/>
      <c r="CT285" s="1"/>
      <c r="CU285" s="1"/>
      <c r="CV285" s="1"/>
      <c r="CW285" s="1"/>
      <c r="CX285" s="1"/>
      <c r="CY285" s="1"/>
      <c r="CZ285" s="1"/>
      <c r="DA285" s="1"/>
      <c r="DB285" s="1"/>
      <c r="DC285" s="1"/>
      <c r="DD285" s="1"/>
      <c r="DE285" s="1"/>
    </row>
    <row r="286" spans="2:109" x14ac:dyDescent="0.2">
      <c r="B286" s="2"/>
      <c r="CQ286" s="1"/>
      <c r="CR286" s="1"/>
      <c r="CS286" s="1"/>
      <c r="CT286" s="1"/>
      <c r="CU286" s="1"/>
      <c r="CV286" s="1"/>
      <c r="CW286" s="1"/>
      <c r="CX286" s="1"/>
      <c r="CY286" s="1"/>
      <c r="CZ286" s="1"/>
      <c r="DA286" s="1"/>
      <c r="DB286" s="1"/>
      <c r="DC286" s="1"/>
      <c r="DD286" s="1"/>
      <c r="DE286" s="1"/>
    </row>
    <row r="287" spans="2:109" x14ac:dyDescent="0.2">
      <c r="B287" s="2"/>
      <c r="CQ287" s="1"/>
      <c r="CR287" s="1"/>
      <c r="CS287" s="1"/>
      <c r="CT287" s="1"/>
      <c r="CU287" s="1"/>
      <c r="CV287" s="1"/>
      <c r="CW287" s="1"/>
      <c r="CX287" s="1"/>
      <c r="CY287" s="1"/>
      <c r="CZ287" s="1"/>
      <c r="DA287" s="1"/>
      <c r="DB287" s="1"/>
      <c r="DC287" s="1"/>
      <c r="DD287" s="1"/>
      <c r="DE287" s="1"/>
    </row>
    <row r="288" spans="2:109" x14ac:dyDescent="0.2">
      <c r="B288" s="2"/>
      <c r="CQ288" s="1"/>
      <c r="CR288" s="1"/>
      <c r="CS288" s="1"/>
      <c r="CT288" s="1"/>
      <c r="CU288" s="1"/>
      <c r="CV288" s="1"/>
      <c r="CW288" s="1"/>
      <c r="CX288" s="1"/>
      <c r="CY288" s="1"/>
      <c r="CZ288" s="1"/>
      <c r="DA288" s="1"/>
      <c r="DB288" s="1"/>
      <c r="DC288" s="1"/>
      <c r="DD288" s="1"/>
      <c r="DE288" s="1"/>
    </row>
    <row r="289" spans="2:109" x14ac:dyDescent="0.2">
      <c r="B289" s="2"/>
      <c r="CQ289" s="1"/>
      <c r="CR289" s="1"/>
      <c r="CS289" s="1"/>
      <c r="CT289" s="1"/>
      <c r="CU289" s="1"/>
      <c r="CV289" s="1"/>
      <c r="CW289" s="1"/>
      <c r="CX289" s="1"/>
      <c r="CY289" s="1"/>
      <c r="CZ289" s="1"/>
      <c r="DA289" s="1"/>
      <c r="DB289" s="1"/>
      <c r="DC289" s="1"/>
      <c r="DD289" s="1"/>
      <c r="DE289" s="1"/>
    </row>
    <row r="290" spans="2:109" x14ac:dyDescent="0.2">
      <c r="B290" s="2"/>
      <c r="CQ290" s="1"/>
      <c r="CR290" s="1"/>
      <c r="CS290" s="1"/>
      <c r="CT290" s="1"/>
      <c r="CU290" s="1"/>
      <c r="CV290" s="1"/>
      <c r="CW290" s="1"/>
      <c r="CX290" s="1"/>
      <c r="CY290" s="1"/>
      <c r="CZ290" s="1"/>
      <c r="DA290" s="1"/>
      <c r="DB290" s="1"/>
      <c r="DC290" s="1"/>
      <c r="DD290" s="1"/>
      <c r="DE290" s="1"/>
    </row>
    <row r="291" spans="2:109" x14ac:dyDescent="0.2">
      <c r="B291" s="2"/>
      <c r="CQ291" s="1"/>
      <c r="CR291" s="1"/>
      <c r="CS291" s="1"/>
      <c r="CT291" s="1"/>
      <c r="CU291" s="1"/>
      <c r="CV291" s="1"/>
      <c r="CW291" s="1"/>
      <c r="CX291" s="1"/>
      <c r="CY291" s="1"/>
      <c r="CZ291" s="1"/>
      <c r="DA291" s="1"/>
      <c r="DB291" s="1"/>
      <c r="DC291" s="1"/>
      <c r="DD291" s="1"/>
      <c r="DE291" s="1"/>
    </row>
    <row r="292" spans="2:109" x14ac:dyDescent="0.2">
      <c r="B292" s="2"/>
      <c r="CQ292" s="1"/>
      <c r="CR292" s="1"/>
      <c r="CS292" s="1"/>
      <c r="CT292" s="1"/>
      <c r="CU292" s="1"/>
      <c r="CV292" s="1"/>
      <c r="CW292" s="1"/>
      <c r="CX292" s="1"/>
      <c r="CY292" s="1"/>
      <c r="CZ292" s="1"/>
      <c r="DA292" s="1"/>
      <c r="DB292" s="1"/>
      <c r="DC292" s="1"/>
      <c r="DD292" s="1"/>
      <c r="DE292" s="1"/>
    </row>
    <row r="293" spans="2:109" x14ac:dyDescent="0.2">
      <c r="B293" s="2"/>
      <c r="CQ293" s="1"/>
      <c r="CR293" s="1"/>
      <c r="CS293" s="1"/>
      <c r="CT293" s="1"/>
      <c r="CU293" s="1"/>
      <c r="CV293" s="1"/>
      <c r="CW293" s="1"/>
      <c r="CX293" s="1"/>
      <c r="CY293" s="1"/>
      <c r="CZ293" s="1"/>
      <c r="DA293" s="1"/>
      <c r="DB293" s="1"/>
      <c r="DC293" s="1"/>
      <c r="DD293" s="1"/>
      <c r="DE293" s="1"/>
    </row>
    <row r="294" spans="2:109" x14ac:dyDescent="0.2">
      <c r="B294" s="2"/>
      <c r="CQ294" s="1"/>
      <c r="CR294" s="1"/>
      <c r="CS294" s="1"/>
      <c r="CT294" s="1"/>
      <c r="CU294" s="1"/>
      <c r="CV294" s="1"/>
      <c r="CW294" s="1"/>
      <c r="CX294" s="1"/>
      <c r="CY294" s="1"/>
      <c r="CZ294" s="1"/>
      <c r="DA294" s="1"/>
      <c r="DB294" s="1"/>
      <c r="DC294" s="1"/>
      <c r="DD294" s="1"/>
      <c r="DE294" s="1"/>
    </row>
    <row r="295" spans="2:109" x14ac:dyDescent="0.2">
      <c r="B295" s="2"/>
      <c r="CQ295" s="1"/>
      <c r="CR295" s="1"/>
      <c r="CS295" s="1"/>
      <c r="CT295" s="1"/>
      <c r="CU295" s="1"/>
      <c r="CV295" s="1"/>
      <c r="CW295" s="1"/>
      <c r="CX295" s="1"/>
      <c r="CY295" s="1"/>
      <c r="CZ295" s="1"/>
      <c r="DA295" s="1"/>
      <c r="DB295" s="1"/>
      <c r="DC295" s="1"/>
      <c r="DD295" s="1"/>
      <c r="DE295" s="1"/>
    </row>
    <row r="296" spans="2:109" x14ac:dyDescent="0.2">
      <c r="B296" s="2"/>
      <c r="CQ296" s="1"/>
      <c r="CR296" s="1"/>
      <c r="CS296" s="1"/>
      <c r="CT296" s="1"/>
      <c r="CU296" s="1"/>
      <c r="CV296" s="1"/>
      <c r="CW296" s="1"/>
      <c r="CX296" s="1"/>
      <c r="CY296" s="1"/>
      <c r="CZ296" s="1"/>
      <c r="DA296" s="1"/>
      <c r="DB296" s="1"/>
      <c r="DC296" s="1"/>
      <c r="DD296" s="1"/>
      <c r="DE296" s="1"/>
    </row>
    <row r="297" spans="2:109" x14ac:dyDescent="0.2">
      <c r="B297" s="2"/>
      <c r="CQ297" s="1"/>
      <c r="CR297" s="1"/>
      <c r="CS297" s="1"/>
      <c r="CT297" s="1"/>
      <c r="CU297" s="1"/>
      <c r="CV297" s="1"/>
      <c r="CW297" s="1"/>
      <c r="CX297" s="1"/>
      <c r="CY297" s="1"/>
      <c r="CZ297" s="1"/>
      <c r="DA297" s="1"/>
      <c r="DB297" s="1"/>
      <c r="DC297" s="1"/>
      <c r="DD297" s="1"/>
      <c r="DE297" s="1"/>
    </row>
    <row r="298" spans="2:109" x14ac:dyDescent="0.2">
      <c r="B298" s="2"/>
      <c r="CQ298" s="1"/>
      <c r="CR298" s="1"/>
      <c r="CS298" s="1"/>
      <c r="CT298" s="1"/>
      <c r="CU298" s="1"/>
      <c r="CV298" s="1"/>
      <c r="CW298" s="1"/>
      <c r="CX298" s="1"/>
      <c r="CY298" s="1"/>
      <c r="CZ298" s="1"/>
      <c r="DA298" s="1"/>
      <c r="DB298" s="1"/>
      <c r="DC298" s="1"/>
      <c r="DD298" s="1"/>
      <c r="DE298" s="1"/>
    </row>
    <row r="299" spans="2:109" x14ac:dyDescent="0.2">
      <c r="B299" s="2"/>
      <c r="CQ299" s="1"/>
      <c r="CR299" s="1"/>
      <c r="CS299" s="1"/>
      <c r="CT299" s="1"/>
      <c r="CU299" s="1"/>
      <c r="CV299" s="1"/>
      <c r="CW299" s="1"/>
      <c r="CX299" s="1"/>
      <c r="CY299" s="1"/>
      <c r="CZ299" s="1"/>
      <c r="DA299" s="1"/>
      <c r="DB299" s="1"/>
      <c r="DC299" s="1"/>
      <c r="DD299" s="1"/>
      <c r="DE299" s="1"/>
    </row>
    <row r="300" spans="2:109" x14ac:dyDescent="0.2">
      <c r="B300" s="2"/>
      <c r="CQ300" s="1"/>
      <c r="CR300" s="1"/>
      <c r="CS300" s="1"/>
      <c r="CT300" s="1"/>
      <c r="CU300" s="1"/>
      <c r="CV300" s="1"/>
      <c r="CW300" s="1"/>
      <c r="CX300" s="1"/>
      <c r="CY300" s="1"/>
      <c r="CZ300" s="1"/>
      <c r="DA300" s="1"/>
      <c r="DB300" s="1"/>
      <c r="DC300" s="1"/>
      <c r="DD300" s="1"/>
      <c r="DE300" s="1"/>
    </row>
    <row r="301" spans="2:109" x14ac:dyDescent="0.2">
      <c r="B301" s="2"/>
      <c r="CQ301" s="1"/>
      <c r="CR301" s="1"/>
      <c r="CS301" s="1"/>
      <c r="CT301" s="1"/>
      <c r="CU301" s="1"/>
      <c r="CV301" s="1"/>
      <c r="CW301" s="1"/>
      <c r="CX301" s="1"/>
      <c r="CY301" s="1"/>
      <c r="CZ301" s="1"/>
      <c r="DA301" s="1"/>
      <c r="DB301" s="1"/>
      <c r="DC301" s="1"/>
      <c r="DD301" s="1"/>
      <c r="DE301" s="1"/>
    </row>
    <row r="302" spans="2:109" x14ac:dyDescent="0.2">
      <c r="B302" s="2"/>
      <c r="CQ302" s="1"/>
      <c r="CR302" s="1"/>
      <c r="CS302" s="1"/>
      <c r="CT302" s="1"/>
      <c r="CU302" s="1"/>
      <c r="CV302" s="1"/>
      <c r="CW302" s="1"/>
      <c r="CX302" s="1"/>
      <c r="CY302" s="1"/>
      <c r="CZ302" s="1"/>
      <c r="DA302" s="1"/>
      <c r="DB302" s="1"/>
      <c r="DC302" s="1"/>
      <c r="DD302" s="1"/>
      <c r="DE302" s="1"/>
    </row>
    <row r="303" spans="2:109" x14ac:dyDescent="0.2">
      <c r="B303" s="2"/>
      <c r="CQ303" s="1"/>
      <c r="CR303" s="1"/>
      <c r="CS303" s="1"/>
      <c r="CT303" s="1"/>
      <c r="CU303" s="1"/>
      <c r="CV303" s="1"/>
      <c r="CW303" s="1"/>
      <c r="CX303" s="1"/>
      <c r="CY303" s="1"/>
      <c r="CZ303" s="1"/>
      <c r="DA303" s="1"/>
      <c r="DB303" s="1"/>
      <c r="DC303" s="1"/>
      <c r="DD303" s="1"/>
      <c r="DE303" s="1"/>
    </row>
    <row r="304" spans="2:109" x14ac:dyDescent="0.2">
      <c r="B304" s="2"/>
      <c r="CQ304" s="1"/>
      <c r="CR304" s="1"/>
      <c r="CS304" s="1"/>
      <c r="CT304" s="1"/>
      <c r="CU304" s="1"/>
      <c r="CV304" s="1"/>
      <c r="CW304" s="1"/>
      <c r="CX304" s="1"/>
      <c r="CY304" s="1"/>
      <c r="CZ304" s="1"/>
      <c r="DA304" s="1"/>
      <c r="DB304" s="1"/>
      <c r="DC304" s="1"/>
      <c r="DD304" s="1"/>
      <c r="DE304" s="1"/>
    </row>
    <row r="305" spans="2:109" x14ac:dyDescent="0.2">
      <c r="B305" s="2"/>
      <c r="CQ305" s="1"/>
      <c r="CR305" s="1"/>
      <c r="CS305" s="1"/>
      <c r="CT305" s="1"/>
      <c r="CU305" s="1"/>
      <c r="CV305" s="1"/>
      <c r="CW305" s="1"/>
      <c r="CX305" s="1"/>
      <c r="CY305" s="1"/>
      <c r="CZ305" s="1"/>
      <c r="DA305" s="1"/>
      <c r="DB305" s="1"/>
      <c r="DC305" s="1"/>
      <c r="DD305" s="1"/>
      <c r="DE305" s="1"/>
    </row>
    <row r="306" spans="2:109" x14ac:dyDescent="0.2">
      <c r="B306" s="2"/>
      <c r="CQ306" s="1"/>
      <c r="CR306" s="1"/>
      <c r="CS306" s="1"/>
      <c r="CT306" s="1"/>
      <c r="CU306" s="1"/>
      <c r="CV306" s="1"/>
      <c r="CW306" s="1"/>
      <c r="CX306" s="1"/>
      <c r="CY306" s="1"/>
      <c r="CZ306" s="1"/>
      <c r="DA306" s="1"/>
      <c r="DB306" s="1"/>
      <c r="DC306" s="1"/>
      <c r="DD306" s="1"/>
      <c r="DE306" s="1"/>
    </row>
    <row r="307" spans="2:109" x14ac:dyDescent="0.2">
      <c r="B307" s="2"/>
      <c r="CQ307" s="1"/>
      <c r="CR307" s="1"/>
      <c r="CS307" s="1"/>
      <c r="CT307" s="1"/>
      <c r="CU307" s="1"/>
      <c r="CV307" s="1"/>
      <c r="CW307" s="1"/>
      <c r="CX307" s="1"/>
      <c r="CY307" s="1"/>
      <c r="CZ307" s="1"/>
      <c r="DA307" s="1"/>
      <c r="DB307" s="1"/>
      <c r="DC307" s="1"/>
      <c r="DD307" s="1"/>
      <c r="DE307" s="1"/>
    </row>
    <row r="308" spans="2:109" x14ac:dyDescent="0.2">
      <c r="B308" s="2"/>
      <c r="CQ308" s="1"/>
      <c r="CR308" s="1"/>
      <c r="CS308" s="1"/>
      <c r="CT308" s="1"/>
      <c r="CU308" s="1"/>
      <c r="CV308" s="1"/>
      <c r="CW308" s="1"/>
      <c r="CX308" s="1"/>
      <c r="CY308" s="1"/>
      <c r="CZ308" s="1"/>
      <c r="DA308" s="1"/>
      <c r="DB308" s="1"/>
      <c r="DC308" s="1"/>
      <c r="DD308" s="1"/>
      <c r="DE308" s="1"/>
    </row>
    <row r="309" spans="2:109" x14ac:dyDescent="0.2">
      <c r="B309" s="2"/>
      <c r="CQ309" s="1"/>
      <c r="CR309" s="1"/>
      <c r="CS309" s="1"/>
      <c r="CT309" s="1"/>
      <c r="CU309" s="1"/>
      <c r="CV309" s="1"/>
      <c r="CW309" s="1"/>
      <c r="CX309" s="1"/>
      <c r="CY309" s="1"/>
      <c r="CZ309" s="1"/>
      <c r="DA309" s="1"/>
      <c r="DB309" s="1"/>
      <c r="DC309" s="1"/>
      <c r="DD309" s="1"/>
      <c r="DE309" s="1"/>
    </row>
    <row r="310" spans="2:109" x14ac:dyDescent="0.2">
      <c r="B310" s="2"/>
      <c r="CQ310" s="1"/>
      <c r="CR310" s="1"/>
      <c r="CS310" s="1"/>
      <c r="CT310" s="1"/>
      <c r="CU310" s="1"/>
      <c r="CV310" s="1"/>
      <c r="CW310" s="1"/>
      <c r="CX310" s="1"/>
      <c r="CY310" s="1"/>
      <c r="CZ310" s="1"/>
      <c r="DA310" s="1"/>
      <c r="DB310" s="1"/>
      <c r="DC310" s="1"/>
      <c r="DD310" s="1"/>
      <c r="DE310" s="1"/>
    </row>
    <row r="311" spans="2:109" x14ac:dyDescent="0.2">
      <c r="B311" s="2"/>
      <c r="CQ311" s="1"/>
      <c r="CR311" s="1"/>
      <c r="CS311" s="1"/>
      <c r="CT311" s="1"/>
      <c r="CU311" s="1"/>
      <c r="CV311" s="1"/>
      <c r="CW311" s="1"/>
      <c r="CX311" s="1"/>
      <c r="CY311" s="1"/>
      <c r="CZ311" s="1"/>
      <c r="DA311" s="1"/>
      <c r="DB311" s="1"/>
      <c r="DC311" s="1"/>
      <c r="DD311" s="1"/>
      <c r="DE311" s="1"/>
    </row>
    <row r="312" spans="2:109" x14ac:dyDescent="0.2">
      <c r="B312" s="2"/>
      <c r="CQ312" s="1"/>
      <c r="CR312" s="1"/>
      <c r="CS312" s="1"/>
      <c r="CT312" s="1"/>
      <c r="CU312" s="1"/>
      <c r="CV312" s="1"/>
      <c r="CW312" s="1"/>
      <c r="CX312" s="1"/>
      <c r="CY312" s="1"/>
      <c r="CZ312" s="1"/>
      <c r="DA312" s="1"/>
      <c r="DB312" s="1"/>
      <c r="DC312" s="1"/>
      <c r="DD312" s="1"/>
      <c r="DE312" s="1"/>
    </row>
    <row r="313" spans="2:109" x14ac:dyDescent="0.2">
      <c r="B313" s="2"/>
      <c r="CQ313" s="1"/>
      <c r="CR313" s="1"/>
      <c r="CS313" s="1"/>
      <c r="CT313" s="1"/>
      <c r="CU313" s="1"/>
      <c r="CV313" s="1"/>
      <c r="CW313" s="1"/>
      <c r="CX313" s="1"/>
      <c r="CY313" s="1"/>
      <c r="CZ313" s="1"/>
      <c r="DA313" s="1"/>
      <c r="DB313" s="1"/>
      <c r="DC313" s="1"/>
      <c r="DD313" s="1"/>
      <c r="DE313" s="1"/>
    </row>
    <row r="314" spans="2:109" x14ac:dyDescent="0.2">
      <c r="B314" s="2"/>
      <c r="CQ314" s="1"/>
      <c r="CR314" s="1"/>
      <c r="CS314" s="1"/>
      <c r="CT314" s="1"/>
      <c r="CU314" s="1"/>
      <c r="CV314" s="1"/>
      <c r="CW314" s="1"/>
      <c r="CX314" s="1"/>
      <c r="CY314" s="1"/>
      <c r="CZ314" s="1"/>
      <c r="DA314" s="1"/>
      <c r="DB314" s="1"/>
      <c r="DC314" s="1"/>
      <c r="DD314" s="1"/>
      <c r="DE314" s="1"/>
    </row>
    <row r="315" spans="2:109" x14ac:dyDescent="0.2">
      <c r="B315" s="2"/>
      <c r="CQ315" s="1"/>
      <c r="CR315" s="1"/>
      <c r="CS315" s="1"/>
      <c r="CT315" s="1"/>
      <c r="CU315" s="1"/>
      <c r="CV315" s="1"/>
      <c r="CW315" s="1"/>
      <c r="CX315" s="1"/>
      <c r="CY315" s="1"/>
      <c r="CZ315" s="1"/>
      <c r="DA315" s="1"/>
      <c r="DB315" s="1"/>
      <c r="DC315" s="1"/>
      <c r="DD315" s="1"/>
      <c r="DE315" s="1"/>
    </row>
    <row r="316" spans="2:109" x14ac:dyDescent="0.2">
      <c r="B316" s="2"/>
      <c r="CQ316" s="1"/>
      <c r="CR316" s="1"/>
      <c r="CS316" s="1"/>
      <c r="CT316" s="1"/>
      <c r="CU316" s="1"/>
      <c r="CV316" s="1"/>
      <c r="CW316" s="1"/>
      <c r="CX316" s="1"/>
      <c r="CY316" s="1"/>
      <c r="CZ316" s="1"/>
      <c r="DA316" s="1"/>
      <c r="DB316" s="1"/>
      <c r="DC316" s="1"/>
      <c r="DD316" s="1"/>
      <c r="DE316" s="1"/>
    </row>
    <row r="317" spans="2:109" x14ac:dyDescent="0.2">
      <c r="B317" s="2"/>
      <c r="CQ317" s="1"/>
      <c r="CR317" s="1"/>
      <c r="CS317" s="1"/>
      <c r="CT317" s="1"/>
      <c r="CU317" s="1"/>
      <c r="CV317" s="1"/>
      <c r="CW317" s="1"/>
      <c r="CX317" s="1"/>
      <c r="CY317" s="1"/>
      <c r="CZ317" s="1"/>
      <c r="DA317" s="1"/>
      <c r="DB317" s="1"/>
      <c r="DC317" s="1"/>
      <c r="DD317" s="1"/>
      <c r="DE317" s="1"/>
    </row>
    <row r="318" spans="2:109" x14ac:dyDescent="0.2">
      <c r="B318" s="2"/>
      <c r="CQ318" s="1"/>
      <c r="CR318" s="1"/>
      <c r="CS318" s="1"/>
      <c r="CT318" s="1"/>
      <c r="CU318" s="1"/>
      <c r="CV318" s="1"/>
      <c r="CW318" s="1"/>
      <c r="CX318" s="1"/>
      <c r="CY318" s="1"/>
      <c r="CZ318" s="1"/>
      <c r="DA318" s="1"/>
      <c r="DB318" s="1"/>
      <c r="DC318" s="1"/>
      <c r="DD318" s="1"/>
      <c r="DE318" s="1"/>
    </row>
    <row r="319" spans="2:109" x14ac:dyDescent="0.2">
      <c r="B319" s="2"/>
      <c r="CQ319" s="1"/>
      <c r="CR319" s="1"/>
      <c r="CS319" s="1"/>
      <c r="CT319" s="1"/>
      <c r="CU319" s="1"/>
      <c r="CV319" s="1"/>
      <c r="CW319" s="1"/>
      <c r="CX319" s="1"/>
      <c r="CY319" s="1"/>
      <c r="CZ319" s="1"/>
      <c r="DA319" s="1"/>
      <c r="DB319" s="1"/>
      <c r="DC319" s="1"/>
      <c r="DD319" s="1"/>
      <c r="DE319" s="1"/>
    </row>
    <row r="320" spans="2:109" x14ac:dyDescent="0.2">
      <c r="B320" s="2"/>
      <c r="CQ320" s="1"/>
      <c r="CR320" s="1"/>
      <c r="CS320" s="1"/>
      <c r="CT320" s="1"/>
      <c r="CU320" s="1"/>
      <c r="CV320" s="1"/>
      <c r="CW320" s="1"/>
      <c r="CX320" s="1"/>
      <c r="CY320" s="1"/>
      <c r="CZ320" s="1"/>
      <c r="DA320" s="1"/>
      <c r="DB320" s="1"/>
      <c r="DC320" s="1"/>
      <c r="DD320" s="1"/>
      <c r="DE320" s="1"/>
    </row>
    <row r="321" spans="2:109" x14ac:dyDescent="0.2">
      <c r="B321" s="2"/>
      <c r="CQ321" s="1"/>
      <c r="CR321" s="1"/>
      <c r="CS321" s="1"/>
      <c r="CT321" s="1"/>
      <c r="CU321" s="1"/>
      <c r="CV321" s="1"/>
      <c r="CW321" s="1"/>
      <c r="CX321" s="1"/>
      <c r="CY321" s="1"/>
      <c r="CZ321" s="1"/>
      <c r="DA321" s="1"/>
      <c r="DB321" s="1"/>
      <c r="DC321" s="1"/>
      <c r="DD321" s="1"/>
      <c r="DE321" s="1"/>
    </row>
    <row r="322" spans="2:109" x14ac:dyDescent="0.2">
      <c r="B322" s="2"/>
      <c r="CQ322" s="1"/>
      <c r="CR322" s="1"/>
      <c r="CS322" s="1"/>
      <c r="CT322" s="1"/>
      <c r="CU322" s="1"/>
      <c r="CV322" s="1"/>
      <c r="CW322" s="1"/>
      <c r="CX322" s="1"/>
      <c r="CY322" s="1"/>
      <c r="CZ322" s="1"/>
      <c r="DA322" s="1"/>
      <c r="DB322" s="1"/>
      <c r="DC322" s="1"/>
      <c r="DD322" s="1"/>
      <c r="DE322" s="1"/>
    </row>
    <row r="323" spans="2:109" x14ac:dyDescent="0.2">
      <c r="B323" s="2"/>
      <c r="CQ323" s="1"/>
      <c r="CR323" s="1"/>
      <c r="CS323" s="1"/>
      <c r="CT323" s="1"/>
      <c r="CU323" s="1"/>
      <c r="CV323" s="1"/>
      <c r="CW323" s="1"/>
      <c r="CX323" s="1"/>
      <c r="CY323" s="1"/>
      <c r="CZ323" s="1"/>
      <c r="DA323" s="1"/>
      <c r="DB323" s="1"/>
      <c r="DC323" s="1"/>
      <c r="DD323" s="1"/>
      <c r="DE323" s="1"/>
    </row>
    <row r="324" spans="2:109" x14ac:dyDescent="0.2">
      <c r="B324" s="2"/>
      <c r="CQ324" s="1"/>
      <c r="CR324" s="1"/>
      <c r="CS324" s="1"/>
      <c r="CT324" s="1"/>
      <c r="CU324" s="1"/>
      <c r="CV324" s="1"/>
      <c r="CW324" s="1"/>
      <c r="CX324" s="1"/>
      <c r="CY324" s="1"/>
      <c r="CZ324" s="1"/>
      <c r="DA324" s="1"/>
      <c r="DB324" s="1"/>
      <c r="DC324" s="1"/>
      <c r="DD324" s="1"/>
      <c r="DE324" s="1"/>
    </row>
    <row r="325" spans="2:109" x14ac:dyDescent="0.2">
      <c r="B325" s="2"/>
      <c r="CQ325" s="1"/>
      <c r="CR325" s="1"/>
      <c r="CS325" s="1"/>
      <c r="CT325" s="1"/>
      <c r="CU325" s="1"/>
      <c r="CV325" s="1"/>
      <c r="CW325" s="1"/>
      <c r="CX325" s="1"/>
      <c r="CY325" s="1"/>
      <c r="CZ325" s="1"/>
      <c r="DA325" s="1"/>
      <c r="DB325" s="1"/>
      <c r="DC325" s="1"/>
      <c r="DD325" s="1"/>
      <c r="DE325" s="1"/>
    </row>
    <row r="326" spans="2:109" x14ac:dyDescent="0.2">
      <c r="B326" s="2"/>
      <c r="CQ326" s="1"/>
      <c r="CR326" s="1"/>
      <c r="CS326" s="1"/>
      <c r="CT326" s="1"/>
      <c r="CU326" s="1"/>
      <c r="CV326" s="1"/>
      <c r="CW326" s="1"/>
      <c r="CX326" s="1"/>
      <c r="CY326" s="1"/>
      <c r="CZ326" s="1"/>
      <c r="DA326" s="1"/>
      <c r="DB326" s="1"/>
      <c r="DC326" s="1"/>
      <c r="DD326" s="1"/>
      <c r="DE326" s="1"/>
    </row>
    <row r="327" spans="2:109" x14ac:dyDescent="0.2">
      <c r="B327" s="2"/>
      <c r="CQ327" s="1"/>
      <c r="CR327" s="1"/>
      <c r="CS327" s="1"/>
      <c r="CT327" s="1"/>
      <c r="CU327" s="1"/>
      <c r="CV327" s="1"/>
      <c r="CW327" s="1"/>
      <c r="CX327" s="1"/>
      <c r="CY327" s="1"/>
      <c r="CZ327" s="1"/>
      <c r="DA327" s="1"/>
      <c r="DB327" s="1"/>
      <c r="DC327" s="1"/>
      <c r="DD327" s="1"/>
      <c r="DE327" s="1"/>
    </row>
    <row r="328" spans="2:109" x14ac:dyDescent="0.2">
      <c r="B328" s="2"/>
      <c r="CQ328" s="1"/>
      <c r="CR328" s="1"/>
      <c r="CS328" s="1"/>
      <c r="CT328" s="1"/>
      <c r="CU328" s="1"/>
      <c r="CV328" s="1"/>
      <c r="CW328" s="1"/>
      <c r="CX328" s="1"/>
      <c r="CY328" s="1"/>
      <c r="CZ328" s="1"/>
      <c r="DA328" s="1"/>
      <c r="DB328" s="1"/>
      <c r="DC328" s="1"/>
      <c r="DD328" s="1"/>
      <c r="DE328" s="1"/>
    </row>
    <row r="329" spans="2:109" x14ac:dyDescent="0.2">
      <c r="B329" s="2"/>
      <c r="CQ329" s="1"/>
      <c r="CR329" s="1"/>
      <c r="CS329" s="1"/>
      <c r="CT329" s="1"/>
      <c r="CU329" s="1"/>
      <c r="CV329" s="1"/>
      <c r="CW329" s="1"/>
      <c r="CX329" s="1"/>
      <c r="CY329" s="1"/>
      <c r="CZ329" s="1"/>
      <c r="DA329" s="1"/>
      <c r="DB329" s="1"/>
      <c r="DC329" s="1"/>
      <c r="DD329" s="1"/>
      <c r="DE329" s="1"/>
    </row>
    <row r="330" spans="2:109" x14ac:dyDescent="0.2">
      <c r="B330" s="2"/>
      <c r="CQ330" s="1"/>
      <c r="CR330" s="1"/>
      <c r="CS330" s="1"/>
      <c r="CT330" s="1"/>
      <c r="CU330" s="1"/>
      <c r="CV330" s="1"/>
      <c r="CW330" s="1"/>
      <c r="CX330" s="1"/>
      <c r="CY330" s="1"/>
      <c r="CZ330" s="1"/>
      <c r="DA330" s="1"/>
      <c r="DB330" s="1"/>
      <c r="DC330" s="1"/>
      <c r="DD330" s="1"/>
      <c r="DE330" s="1"/>
    </row>
    <row r="331" spans="2:109" x14ac:dyDescent="0.2">
      <c r="B331" s="2"/>
      <c r="CQ331" s="1"/>
      <c r="CR331" s="1"/>
      <c r="CS331" s="1"/>
      <c r="CT331" s="1"/>
      <c r="CU331" s="1"/>
      <c r="CV331" s="1"/>
      <c r="CW331" s="1"/>
      <c r="CX331" s="1"/>
      <c r="CY331" s="1"/>
      <c r="CZ331" s="1"/>
      <c r="DA331" s="1"/>
      <c r="DB331" s="1"/>
      <c r="DC331" s="1"/>
      <c r="DD331" s="1"/>
      <c r="DE331" s="1"/>
    </row>
    <row r="332" spans="2:109" x14ac:dyDescent="0.2">
      <c r="B332" s="2"/>
      <c r="CQ332" s="1"/>
      <c r="CR332" s="1"/>
      <c r="CS332" s="1"/>
      <c r="CT332" s="1"/>
      <c r="CU332" s="1"/>
      <c r="CV332" s="1"/>
      <c r="CW332" s="1"/>
      <c r="CX332" s="1"/>
      <c r="CY332" s="1"/>
      <c r="CZ332" s="1"/>
      <c r="DA332" s="1"/>
      <c r="DB332" s="1"/>
      <c r="DC332" s="1"/>
      <c r="DD332" s="1"/>
      <c r="DE332" s="1"/>
    </row>
    <row r="333" spans="2:109" x14ac:dyDescent="0.2">
      <c r="B333" s="2"/>
      <c r="CQ333" s="1"/>
      <c r="CR333" s="1"/>
      <c r="CS333" s="1"/>
      <c r="CT333" s="1"/>
      <c r="CU333" s="1"/>
      <c r="CV333" s="1"/>
      <c r="CW333" s="1"/>
      <c r="CX333" s="1"/>
      <c r="CY333" s="1"/>
      <c r="CZ333" s="1"/>
      <c r="DA333" s="1"/>
      <c r="DB333" s="1"/>
      <c r="DC333" s="1"/>
      <c r="DD333" s="1"/>
      <c r="DE333" s="1"/>
    </row>
    <row r="334" spans="2:109" x14ac:dyDescent="0.2">
      <c r="B334" s="2"/>
      <c r="CQ334" s="1"/>
      <c r="CR334" s="1"/>
      <c r="CS334" s="1"/>
      <c r="CT334" s="1"/>
      <c r="CU334" s="1"/>
      <c r="CV334" s="1"/>
      <c r="CW334" s="1"/>
      <c r="CX334" s="1"/>
      <c r="CY334" s="1"/>
      <c r="CZ334" s="1"/>
      <c r="DA334" s="1"/>
      <c r="DB334" s="1"/>
      <c r="DC334" s="1"/>
      <c r="DD334" s="1"/>
      <c r="DE334" s="1"/>
    </row>
    <row r="335" spans="2:109" x14ac:dyDescent="0.2">
      <c r="B335" s="2"/>
      <c r="CQ335" s="1"/>
      <c r="CR335" s="1"/>
      <c r="CS335" s="1"/>
      <c r="CT335" s="1"/>
      <c r="CU335" s="1"/>
      <c r="CV335" s="1"/>
      <c r="CW335" s="1"/>
      <c r="CX335" s="1"/>
      <c r="CY335" s="1"/>
      <c r="CZ335" s="1"/>
      <c r="DA335" s="1"/>
      <c r="DB335" s="1"/>
      <c r="DC335" s="1"/>
      <c r="DD335" s="1"/>
      <c r="DE335" s="1"/>
    </row>
    <row r="336" spans="2:109" x14ac:dyDescent="0.2">
      <c r="B336" s="2"/>
      <c r="CQ336" s="1"/>
      <c r="CR336" s="1"/>
      <c r="CS336" s="1"/>
      <c r="CT336" s="1"/>
      <c r="CU336" s="1"/>
      <c r="CV336" s="1"/>
      <c r="CW336" s="1"/>
      <c r="CX336" s="1"/>
      <c r="CY336" s="1"/>
      <c r="CZ336" s="1"/>
      <c r="DA336" s="1"/>
      <c r="DB336" s="1"/>
      <c r="DC336" s="1"/>
      <c r="DD336" s="1"/>
      <c r="DE336" s="1"/>
    </row>
    <row r="337" spans="2:109" x14ac:dyDescent="0.2">
      <c r="B337" s="2"/>
      <c r="CQ337" s="1"/>
      <c r="CR337" s="1"/>
      <c r="CS337" s="1"/>
      <c r="CT337" s="1"/>
      <c r="CU337" s="1"/>
      <c r="CV337" s="1"/>
      <c r="CW337" s="1"/>
      <c r="CX337" s="1"/>
      <c r="CY337" s="1"/>
      <c r="CZ337" s="1"/>
      <c r="DA337" s="1"/>
      <c r="DB337" s="1"/>
      <c r="DC337" s="1"/>
      <c r="DD337" s="1"/>
      <c r="DE337" s="1"/>
    </row>
    <row r="338" spans="2:109" x14ac:dyDescent="0.2">
      <c r="B338" s="2"/>
      <c r="CQ338" s="1"/>
      <c r="CR338" s="1"/>
      <c r="CS338" s="1"/>
      <c r="CT338" s="1"/>
      <c r="CU338" s="1"/>
      <c r="CV338" s="1"/>
      <c r="CW338" s="1"/>
      <c r="CX338" s="1"/>
      <c r="CY338" s="1"/>
      <c r="CZ338" s="1"/>
      <c r="DA338" s="1"/>
      <c r="DB338" s="1"/>
      <c r="DC338" s="1"/>
      <c r="DD338" s="1"/>
      <c r="DE338" s="1"/>
    </row>
    <row r="339" spans="2:109" x14ac:dyDescent="0.2">
      <c r="B339" s="2"/>
      <c r="CQ339" s="1"/>
      <c r="CR339" s="1"/>
      <c r="CS339" s="1"/>
      <c r="CT339" s="1"/>
      <c r="CU339" s="1"/>
      <c r="CV339" s="1"/>
      <c r="CW339" s="1"/>
      <c r="CX339" s="1"/>
      <c r="CY339" s="1"/>
      <c r="CZ339" s="1"/>
      <c r="DA339" s="1"/>
      <c r="DB339" s="1"/>
      <c r="DC339" s="1"/>
      <c r="DD339" s="1"/>
      <c r="DE339" s="1"/>
    </row>
    <row r="340" spans="2:109" x14ac:dyDescent="0.2">
      <c r="B340" s="2"/>
      <c r="CQ340" s="1"/>
      <c r="CR340" s="1"/>
      <c r="CS340" s="1"/>
      <c r="CT340" s="1"/>
      <c r="CU340" s="1"/>
      <c r="CV340" s="1"/>
      <c r="CW340" s="1"/>
      <c r="CX340" s="1"/>
      <c r="CY340" s="1"/>
      <c r="CZ340" s="1"/>
      <c r="DA340" s="1"/>
      <c r="DB340" s="1"/>
      <c r="DC340" s="1"/>
      <c r="DD340" s="1"/>
      <c r="DE340" s="1"/>
    </row>
    <row r="341" spans="2:109" x14ac:dyDescent="0.2">
      <c r="B341" s="2"/>
      <c r="CQ341" s="1"/>
      <c r="CR341" s="1"/>
      <c r="CS341" s="1"/>
      <c r="CT341" s="1"/>
      <c r="CU341" s="1"/>
      <c r="CV341" s="1"/>
      <c r="CW341" s="1"/>
      <c r="CX341" s="1"/>
      <c r="CY341" s="1"/>
      <c r="CZ341" s="1"/>
      <c r="DA341" s="1"/>
      <c r="DB341" s="1"/>
      <c r="DC341" s="1"/>
      <c r="DD341" s="1"/>
      <c r="DE341" s="1"/>
    </row>
    <row r="342" spans="2:109" x14ac:dyDescent="0.2">
      <c r="B342" s="2"/>
      <c r="CQ342" s="1"/>
      <c r="CR342" s="1"/>
      <c r="CS342" s="1"/>
      <c r="CT342" s="1"/>
      <c r="CU342" s="1"/>
      <c r="CV342" s="1"/>
      <c r="CW342" s="1"/>
      <c r="CX342" s="1"/>
      <c r="CY342" s="1"/>
      <c r="CZ342" s="1"/>
      <c r="DA342" s="1"/>
      <c r="DB342" s="1"/>
      <c r="DC342" s="1"/>
      <c r="DD342" s="1"/>
      <c r="DE342" s="1"/>
    </row>
    <row r="343" spans="2:109" x14ac:dyDescent="0.2">
      <c r="B343" s="2"/>
      <c r="CQ343" s="1"/>
      <c r="CR343" s="1"/>
      <c r="CS343" s="1"/>
      <c r="CT343" s="1"/>
      <c r="CU343" s="1"/>
      <c r="CV343" s="1"/>
      <c r="CW343" s="1"/>
      <c r="CX343" s="1"/>
      <c r="CY343" s="1"/>
      <c r="CZ343" s="1"/>
      <c r="DA343" s="1"/>
      <c r="DB343" s="1"/>
      <c r="DC343" s="1"/>
      <c r="DD343" s="1"/>
      <c r="DE343" s="1"/>
    </row>
    <row r="344" spans="2:109" x14ac:dyDescent="0.2">
      <c r="B344" s="2"/>
      <c r="CQ344" s="1"/>
      <c r="CR344" s="1"/>
      <c r="CS344" s="1"/>
      <c r="CT344" s="1"/>
      <c r="CU344" s="1"/>
      <c r="CV344" s="1"/>
      <c r="CW344" s="1"/>
      <c r="CX344" s="1"/>
      <c r="CY344" s="1"/>
      <c r="CZ344" s="1"/>
      <c r="DA344" s="1"/>
      <c r="DB344" s="1"/>
      <c r="DC344" s="1"/>
      <c r="DD344" s="1"/>
      <c r="DE344" s="1"/>
    </row>
    <row r="345" spans="2:109" x14ac:dyDescent="0.2">
      <c r="B345" s="2"/>
      <c r="CQ345" s="1"/>
      <c r="CR345" s="1"/>
      <c r="CS345" s="1"/>
      <c r="CT345" s="1"/>
      <c r="CU345" s="1"/>
      <c r="CV345" s="1"/>
      <c r="CW345" s="1"/>
      <c r="CX345" s="1"/>
      <c r="CY345" s="1"/>
      <c r="CZ345" s="1"/>
      <c r="DA345" s="1"/>
      <c r="DB345" s="1"/>
      <c r="DC345" s="1"/>
      <c r="DD345" s="1"/>
      <c r="DE345" s="1"/>
    </row>
    <row r="346" spans="2:109" x14ac:dyDescent="0.2">
      <c r="B346" s="2"/>
      <c r="CQ346" s="1"/>
      <c r="CR346" s="1"/>
      <c r="CS346" s="1"/>
      <c r="CT346" s="1"/>
      <c r="CU346" s="1"/>
      <c r="CV346" s="1"/>
      <c r="CW346" s="1"/>
      <c r="CX346" s="1"/>
      <c r="CY346" s="1"/>
      <c r="CZ346" s="1"/>
      <c r="DA346" s="1"/>
      <c r="DB346" s="1"/>
      <c r="DC346" s="1"/>
      <c r="DD346" s="1"/>
      <c r="DE346" s="1"/>
    </row>
    <row r="347" spans="2:109" x14ac:dyDescent="0.2">
      <c r="B347" s="2"/>
      <c r="CQ347" s="1"/>
      <c r="CR347" s="1"/>
      <c r="CS347" s="1"/>
      <c r="CT347" s="1"/>
      <c r="CU347" s="1"/>
      <c r="CV347" s="1"/>
      <c r="CW347" s="1"/>
      <c r="CX347" s="1"/>
      <c r="CY347" s="1"/>
      <c r="CZ347" s="1"/>
      <c r="DA347" s="1"/>
      <c r="DB347" s="1"/>
      <c r="DC347" s="1"/>
      <c r="DD347" s="1"/>
      <c r="DE347" s="1"/>
    </row>
    <row r="348" spans="2:109" x14ac:dyDescent="0.2">
      <c r="B348" s="2"/>
      <c r="CQ348" s="1"/>
      <c r="CR348" s="1"/>
      <c r="CS348" s="1"/>
      <c r="CT348" s="1"/>
      <c r="CU348" s="1"/>
      <c r="CV348" s="1"/>
      <c r="CW348" s="1"/>
      <c r="CX348" s="1"/>
      <c r="CY348" s="1"/>
      <c r="CZ348" s="1"/>
      <c r="DA348" s="1"/>
      <c r="DB348" s="1"/>
      <c r="DC348" s="1"/>
      <c r="DD348" s="1"/>
      <c r="DE348" s="1"/>
    </row>
    <row r="349" spans="2:109" x14ac:dyDescent="0.2">
      <c r="B349" s="2"/>
      <c r="CQ349" s="1"/>
      <c r="CR349" s="1"/>
      <c r="CS349" s="1"/>
      <c r="CT349" s="1"/>
      <c r="CU349" s="1"/>
      <c r="CV349" s="1"/>
      <c r="CW349" s="1"/>
      <c r="CX349" s="1"/>
      <c r="CY349" s="1"/>
      <c r="CZ349" s="1"/>
      <c r="DA349" s="1"/>
      <c r="DB349" s="1"/>
      <c r="DC349" s="1"/>
      <c r="DD349" s="1"/>
      <c r="DE349" s="1"/>
    </row>
    <row r="350" spans="2:109" x14ac:dyDescent="0.2">
      <c r="B350" s="2"/>
      <c r="CQ350" s="1"/>
      <c r="CR350" s="1"/>
      <c r="CS350" s="1"/>
      <c r="CT350" s="1"/>
      <c r="CU350" s="1"/>
      <c r="CV350" s="1"/>
      <c r="CW350" s="1"/>
      <c r="CX350" s="1"/>
      <c r="CY350" s="1"/>
      <c r="CZ350" s="1"/>
      <c r="DA350" s="1"/>
      <c r="DB350" s="1"/>
      <c r="DC350" s="1"/>
      <c r="DD350" s="1"/>
      <c r="DE350" s="1"/>
    </row>
    <row r="351" spans="2:109" x14ac:dyDescent="0.2">
      <c r="B351" s="2"/>
      <c r="CQ351" s="1"/>
      <c r="CR351" s="1"/>
      <c r="CS351" s="1"/>
      <c r="CT351" s="1"/>
      <c r="CU351" s="1"/>
      <c r="CV351" s="1"/>
      <c r="CW351" s="1"/>
      <c r="CX351" s="1"/>
      <c r="CY351" s="1"/>
      <c r="CZ351" s="1"/>
      <c r="DA351" s="1"/>
      <c r="DB351" s="1"/>
      <c r="DC351" s="1"/>
      <c r="DD351" s="1"/>
      <c r="DE351" s="1"/>
    </row>
    <row r="352" spans="2:109" x14ac:dyDescent="0.2">
      <c r="B352" s="2"/>
      <c r="CQ352" s="1"/>
      <c r="CR352" s="1"/>
      <c r="CS352" s="1"/>
      <c r="CT352" s="1"/>
      <c r="CU352" s="1"/>
      <c r="CV352" s="1"/>
      <c r="CW352" s="1"/>
      <c r="CX352" s="1"/>
      <c r="CY352" s="1"/>
      <c r="CZ352" s="1"/>
      <c r="DA352" s="1"/>
      <c r="DB352" s="1"/>
      <c r="DC352" s="1"/>
      <c r="DD352" s="1"/>
      <c r="DE352" s="1"/>
    </row>
    <row r="353" spans="2:109" x14ac:dyDescent="0.2">
      <c r="B353" s="2"/>
      <c r="CQ353" s="1"/>
      <c r="CR353" s="1"/>
      <c r="CS353" s="1"/>
      <c r="CT353" s="1"/>
      <c r="CU353" s="1"/>
      <c r="CV353" s="1"/>
      <c r="CW353" s="1"/>
      <c r="CX353" s="1"/>
      <c r="CY353" s="1"/>
      <c r="CZ353" s="1"/>
      <c r="DA353" s="1"/>
      <c r="DB353" s="1"/>
      <c r="DC353" s="1"/>
      <c r="DD353" s="1"/>
      <c r="DE353" s="1"/>
    </row>
    <row r="354" spans="2:109" x14ac:dyDescent="0.2">
      <c r="B354" s="2"/>
      <c r="CQ354" s="1"/>
      <c r="CR354" s="1"/>
      <c r="CS354" s="1"/>
      <c r="CT354" s="1"/>
      <c r="CU354" s="1"/>
      <c r="CV354" s="1"/>
      <c r="CW354" s="1"/>
      <c r="CX354" s="1"/>
      <c r="CY354" s="1"/>
      <c r="CZ354" s="1"/>
      <c r="DA354" s="1"/>
      <c r="DB354" s="1"/>
      <c r="DC354" s="1"/>
      <c r="DD354" s="1"/>
      <c r="DE354" s="1"/>
    </row>
    <row r="355" spans="2:109" x14ac:dyDescent="0.2">
      <c r="B355" s="2"/>
      <c r="CQ355" s="1"/>
      <c r="CR355" s="1"/>
      <c r="CS355" s="1"/>
      <c r="CT355" s="1"/>
      <c r="CU355" s="1"/>
      <c r="CV355" s="1"/>
      <c r="CW355" s="1"/>
      <c r="CX355" s="1"/>
      <c r="CY355" s="1"/>
      <c r="CZ355" s="1"/>
      <c r="DA355" s="1"/>
      <c r="DB355" s="1"/>
      <c r="DC355" s="1"/>
      <c r="DD355" s="1"/>
      <c r="DE355" s="1"/>
    </row>
    <row r="356" spans="2:109" x14ac:dyDescent="0.2">
      <c r="B356" s="2"/>
      <c r="CQ356" s="1"/>
      <c r="CR356" s="1"/>
      <c r="CS356" s="1"/>
      <c r="CT356" s="1"/>
      <c r="CU356" s="1"/>
      <c r="CV356" s="1"/>
      <c r="CW356" s="1"/>
      <c r="CX356" s="1"/>
      <c r="CY356" s="1"/>
      <c r="CZ356" s="1"/>
      <c r="DA356" s="1"/>
      <c r="DB356" s="1"/>
      <c r="DC356" s="1"/>
      <c r="DD356" s="1"/>
      <c r="DE356" s="1"/>
    </row>
    <row r="357" spans="2:109" x14ac:dyDescent="0.2">
      <c r="B357" s="2"/>
      <c r="CQ357" s="1"/>
      <c r="CR357" s="1"/>
      <c r="CS357" s="1"/>
      <c r="CT357" s="1"/>
      <c r="CU357" s="1"/>
      <c r="CV357" s="1"/>
      <c r="CW357" s="1"/>
      <c r="CX357" s="1"/>
      <c r="CY357" s="1"/>
      <c r="CZ357" s="1"/>
      <c r="DA357" s="1"/>
      <c r="DB357" s="1"/>
      <c r="DC357" s="1"/>
      <c r="DD357" s="1"/>
      <c r="DE357" s="1"/>
    </row>
    <row r="358" spans="2:109" x14ac:dyDescent="0.2">
      <c r="B358" s="2"/>
      <c r="CQ358" s="1"/>
      <c r="CR358" s="1"/>
      <c r="CS358" s="1"/>
      <c r="CT358" s="1"/>
      <c r="CU358" s="1"/>
      <c r="CV358" s="1"/>
      <c r="CW358" s="1"/>
      <c r="CX358" s="1"/>
      <c r="CY358" s="1"/>
      <c r="CZ358" s="1"/>
      <c r="DA358" s="1"/>
      <c r="DB358" s="1"/>
      <c r="DC358" s="1"/>
      <c r="DD358" s="1"/>
      <c r="DE358" s="1"/>
    </row>
    <row r="359" spans="2:109" x14ac:dyDescent="0.2">
      <c r="B359" s="2"/>
      <c r="CQ359" s="1"/>
      <c r="CR359" s="1"/>
      <c r="CS359" s="1"/>
      <c r="CT359" s="1"/>
      <c r="CU359" s="1"/>
      <c r="CV359" s="1"/>
      <c r="CW359" s="1"/>
      <c r="CX359" s="1"/>
      <c r="CY359" s="1"/>
      <c r="CZ359" s="1"/>
      <c r="DA359" s="1"/>
      <c r="DB359" s="1"/>
      <c r="DC359" s="1"/>
      <c r="DD359" s="1"/>
      <c r="DE359" s="1"/>
    </row>
    <row r="360" spans="2:109" x14ac:dyDescent="0.2">
      <c r="B360" s="2"/>
      <c r="CQ360" s="1"/>
      <c r="CR360" s="1"/>
      <c r="CS360" s="1"/>
      <c r="CT360" s="1"/>
      <c r="CU360" s="1"/>
      <c r="CV360" s="1"/>
      <c r="CW360" s="1"/>
      <c r="CX360" s="1"/>
      <c r="CY360" s="1"/>
      <c r="CZ360" s="1"/>
      <c r="DA360" s="1"/>
      <c r="DB360" s="1"/>
      <c r="DC360" s="1"/>
      <c r="DD360" s="1"/>
      <c r="DE360" s="1"/>
    </row>
    <row r="361" spans="2:109" x14ac:dyDescent="0.2">
      <c r="B361" s="2"/>
      <c r="CQ361" s="1"/>
      <c r="CR361" s="1"/>
      <c r="CS361" s="1"/>
      <c r="CT361" s="1"/>
      <c r="CU361" s="1"/>
      <c r="CV361" s="1"/>
      <c r="CW361" s="1"/>
      <c r="CX361" s="1"/>
      <c r="CY361" s="1"/>
      <c r="CZ361" s="1"/>
      <c r="DA361" s="1"/>
      <c r="DB361" s="1"/>
      <c r="DC361" s="1"/>
      <c r="DD361" s="1"/>
      <c r="DE361" s="1"/>
    </row>
    <row r="362" spans="2:109" x14ac:dyDescent="0.2">
      <c r="B362" s="2"/>
      <c r="CQ362" s="1"/>
      <c r="CR362" s="1"/>
      <c r="CS362" s="1"/>
      <c r="CT362" s="1"/>
      <c r="CU362" s="1"/>
      <c r="CV362" s="1"/>
      <c r="CW362" s="1"/>
      <c r="CX362" s="1"/>
      <c r="CY362" s="1"/>
      <c r="CZ362" s="1"/>
      <c r="DA362" s="1"/>
      <c r="DB362" s="1"/>
      <c r="DC362" s="1"/>
      <c r="DD362" s="1"/>
      <c r="DE362" s="1"/>
    </row>
    <row r="363" spans="2:109" x14ac:dyDescent="0.2">
      <c r="B363" s="2"/>
      <c r="CQ363" s="1"/>
      <c r="CR363" s="1"/>
      <c r="CS363" s="1"/>
      <c r="CT363" s="1"/>
      <c r="CU363" s="1"/>
      <c r="CV363" s="1"/>
      <c r="CW363" s="1"/>
      <c r="CX363" s="1"/>
      <c r="CY363" s="1"/>
      <c r="CZ363" s="1"/>
      <c r="DA363" s="1"/>
      <c r="DB363" s="1"/>
      <c r="DC363" s="1"/>
      <c r="DD363" s="1"/>
      <c r="DE363" s="1"/>
    </row>
    <row r="364" spans="2:109" x14ac:dyDescent="0.2">
      <c r="B364" s="2"/>
      <c r="CQ364" s="1"/>
      <c r="CR364" s="1"/>
      <c r="CS364" s="1"/>
      <c r="CT364" s="1"/>
      <c r="CU364" s="1"/>
      <c r="CV364" s="1"/>
      <c r="CW364" s="1"/>
      <c r="CX364" s="1"/>
      <c r="CY364" s="1"/>
      <c r="CZ364" s="1"/>
      <c r="DA364" s="1"/>
      <c r="DB364" s="1"/>
      <c r="DC364" s="1"/>
      <c r="DD364" s="1"/>
      <c r="DE364" s="1"/>
    </row>
    <row r="365" spans="2:109" x14ac:dyDescent="0.2">
      <c r="B365" s="2"/>
      <c r="CQ365" s="1"/>
      <c r="CR365" s="1"/>
      <c r="CS365" s="1"/>
      <c r="CT365" s="1"/>
      <c r="CU365" s="1"/>
      <c r="CV365" s="1"/>
      <c r="CW365" s="1"/>
      <c r="CX365" s="1"/>
      <c r="CY365" s="1"/>
      <c r="CZ365" s="1"/>
      <c r="DA365" s="1"/>
      <c r="DB365" s="1"/>
      <c r="DC365" s="1"/>
      <c r="DD365" s="1"/>
      <c r="DE365" s="1"/>
    </row>
    <row r="366" spans="2:109" x14ac:dyDescent="0.2">
      <c r="B366" s="2"/>
      <c r="CQ366" s="1"/>
      <c r="CR366" s="1"/>
      <c r="CS366" s="1"/>
      <c r="CT366" s="1"/>
      <c r="CU366" s="1"/>
      <c r="CV366" s="1"/>
      <c r="CW366" s="1"/>
      <c r="CX366" s="1"/>
      <c r="CY366" s="1"/>
      <c r="CZ366" s="1"/>
      <c r="DA366" s="1"/>
      <c r="DB366" s="1"/>
      <c r="DC366" s="1"/>
      <c r="DD366" s="1"/>
      <c r="DE366" s="1"/>
    </row>
    <row r="367" spans="2:109" x14ac:dyDescent="0.2">
      <c r="B367" s="2"/>
      <c r="CQ367" s="1"/>
      <c r="CR367" s="1"/>
      <c r="CS367" s="1"/>
      <c r="CT367" s="1"/>
      <c r="CU367" s="1"/>
      <c r="CV367" s="1"/>
      <c r="CW367" s="1"/>
      <c r="CX367" s="1"/>
      <c r="CY367" s="1"/>
      <c r="CZ367" s="1"/>
      <c r="DA367" s="1"/>
      <c r="DB367" s="1"/>
      <c r="DC367" s="1"/>
      <c r="DD367" s="1"/>
      <c r="DE367" s="1"/>
    </row>
    <row r="368" spans="2:109" x14ac:dyDescent="0.2">
      <c r="B368" s="2"/>
      <c r="CQ368" s="1"/>
      <c r="CR368" s="1"/>
      <c r="CS368" s="1"/>
      <c r="CT368" s="1"/>
      <c r="CU368" s="1"/>
      <c r="CV368" s="1"/>
      <c r="CW368" s="1"/>
      <c r="CX368" s="1"/>
      <c r="CY368" s="1"/>
      <c r="CZ368" s="1"/>
      <c r="DA368" s="1"/>
      <c r="DB368" s="1"/>
      <c r="DC368" s="1"/>
      <c r="DD368" s="1"/>
      <c r="DE368" s="1"/>
    </row>
    <row r="369" spans="2:109" x14ac:dyDescent="0.2">
      <c r="B369" s="2"/>
      <c r="CQ369" s="1"/>
      <c r="CR369" s="1"/>
      <c r="CS369" s="1"/>
      <c r="CT369" s="1"/>
      <c r="CU369" s="1"/>
      <c r="CV369" s="1"/>
      <c r="CW369" s="1"/>
      <c r="CX369" s="1"/>
      <c r="CY369" s="1"/>
      <c r="CZ369" s="1"/>
      <c r="DA369" s="1"/>
      <c r="DB369" s="1"/>
      <c r="DC369" s="1"/>
      <c r="DD369" s="1"/>
      <c r="DE369" s="1"/>
    </row>
    <row r="370" spans="2:109" x14ac:dyDescent="0.2">
      <c r="B370" s="2"/>
      <c r="CQ370" s="1"/>
      <c r="CR370" s="1"/>
      <c r="CS370" s="1"/>
      <c r="CT370" s="1"/>
      <c r="CU370" s="1"/>
      <c r="CV370" s="1"/>
      <c r="CW370" s="1"/>
      <c r="CX370" s="1"/>
      <c r="CY370" s="1"/>
      <c r="CZ370" s="1"/>
      <c r="DA370" s="1"/>
      <c r="DB370" s="1"/>
      <c r="DC370" s="1"/>
      <c r="DD370" s="1"/>
      <c r="DE370" s="1"/>
    </row>
    <row r="371" spans="2:109" x14ac:dyDescent="0.2">
      <c r="B371" s="2"/>
      <c r="CQ371" s="1"/>
      <c r="CR371" s="1"/>
      <c r="CS371" s="1"/>
      <c r="CT371" s="1"/>
      <c r="CU371" s="1"/>
      <c r="CV371" s="1"/>
      <c r="CW371" s="1"/>
      <c r="CX371" s="1"/>
      <c r="CY371" s="1"/>
      <c r="CZ371" s="1"/>
      <c r="DA371" s="1"/>
      <c r="DB371" s="1"/>
      <c r="DC371" s="1"/>
      <c r="DD371" s="1"/>
      <c r="DE371" s="1"/>
    </row>
    <row r="372" spans="2:109" x14ac:dyDescent="0.2">
      <c r="B372" s="2"/>
      <c r="CQ372" s="1"/>
      <c r="CR372" s="1"/>
      <c r="CS372" s="1"/>
      <c r="CT372" s="1"/>
      <c r="CU372" s="1"/>
      <c r="CV372" s="1"/>
      <c r="CW372" s="1"/>
      <c r="CX372" s="1"/>
      <c r="CY372" s="1"/>
      <c r="CZ372" s="1"/>
      <c r="DA372" s="1"/>
      <c r="DB372" s="1"/>
      <c r="DC372" s="1"/>
      <c r="DD372" s="1"/>
      <c r="DE372" s="1"/>
    </row>
    <row r="373" spans="2:109" x14ac:dyDescent="0.2">
      <c r="B373" s="2"/>
      <c r="CQ373" s="1"/>
      <c r="CR373" s="1"/>
      <c r="CS373" s="1"/>
      <c r="CT373" s="1"/>
      <c r="CU373" s="1"/>
      <c r="CV373" s="1"/>
      <c r="CW373" s="1"/>
      <c r="CX373" s="1"/>
      <c r="CY373" s="1"/>
      <c r="CZ373" s="1"/>
      <c r="DA373" s="1"/>
      <c r="DB373" s="1"/>
      <c r="DC373" s="1"/>
      <c r="DD373" s="1"/>
      <c r="DE373" s="1"/>
    </row>
    <row r="374" spans="2:109" x14ac:dyDescent="0.2">
      <c r="B374" s="2"/>
      <c r="CQ374" s="1"/>
      <c r="CR374" s="1"/>
      <c r="CS374" s="1"/>
      <c r="CT374" s="1"/>
      <c r="CU374" s="1"/>
      <c r="CV374" s="1"/>
      <c r="CW374" s="1"/>
      <c r="CX374" s="1"/>
      <c r="CY374" s="1"/>
      <c r="CZ374" s="1"/>
      <c r="DA374" s="1"/>
      <c r="DB374" s="1"/>
      <c r="DC374" s="1"/>
      <c r="DD374" s="1"/>
      <c r="DE374" s="1"/>
    </row>
    <row r="375" spans="2:109" x14ac:dyDescent="0.2">
      <c r="B375" s="2"/>
      <c r="CQ375" s="1"/>
      <c r="CR375" s="1"/>
      <c r="CS375" s="1"/>
      <c r="CT375" s="1"/>
      <c r="CU375" s="1"/>
      <c r="CV375" s="1"/>
      <c r="CW375" s="1"/>
      <c r="CX375" s="1"/>
      <c r="CY375" s="1"/>
      <c r="CZ375" s="1"/>
      <c r="DA375" s="1"/>
      <c r="DB375" s="1"/>
      <c r="DC375" s="1"/>
      <c r="DD375" s="1"/>
      <c r="DE375" s="1"/>
    </row>
    <row r="376" spans="2:109" x14ac:dyDescent="0.2">
      <c r="B376" s="2"/>
      <c r="CQ376" s="1"/>
      <c r="CR376" s="1"/>
      <c r="CS376" s="1"/>
      <c r="CT376" s="1"/>
      <c r="CU376" s="1"/>
      <c r="CV376" s="1"/>
      <c r="CW376" s="1"/>
      <c r="CX376" s="1"/>
      <c r="CY376" s="1"/>
      <c r="CZ376" s="1"/>
      <c r="DA376" s="1"/>
      <c r="DB376" s="1"/>
      <c r="DC376" s="1"/>
      <c r="DD376" s="1"/>
      <c r="DE376" s="1"/>
    </row>
    <row r="377" spans="2:109" x14ac:dyDescent="0.2">
      <c r="B377" s="2"/>
      <c r="CQ377" s="1"/>
      <c r="CR377" s="1"/>
      <c r="CS377" s="1"/>
      <c r="CT377" s="1"/>
      <c r="CU377" s="1"/>
      <c r="CV377" s="1"/>
      <c r="CW377" s="1"/>
      <c r="CX377" s="1"/>
      <c r="CY377" s="1"/>
      <c r="CZ377" s="1"/>
      <c r="DA377" s="1"/>
      <c r="DB377" s="1"/>
      <c r="DC377" s="1"/>
      <c r="DD377" s="1"/>
      <c r="DE377" s="1"/>
    </row>
    <row r="378" spans="2:109" x14ac:dyDescent="0.2">
      <c r="B378" s="2"/>
      <c r="CQ378" s="1"/>
      <c r="CR378" s="1"/>
      <c r="CS378" s="1"/>
      <c r="CT378" s="1"/>
      <c r="CU378" s="1"/>
      <c r="CV378" s="1"/>
      <c r="CW378" s="1"/>
      <c r="CX378" s="1"/>
      <c r="CY378" s="1"/>
      <c r="CZ378" s="1"/>
      <c r="DA378" s="1"/>
      <c r="DB378" s="1"/>
      <c r="DC378" s="1"/>
      <c r="DD378" s="1"/>
      <c r="DE378" s="1"/>
    </row>
    <row r="379" spans="2:109" x14ac:dyDescent="0.2">
      <c r="B379" s="2"/>
      <c r="CQ379" s="1"/>
      <c r="CR379" s="1"/>
      <c r="CS379" s="1"/>
      <c r="CT379" s="1"/>
      <c r="CU379" s="1"/>
      <c r="CV379" s="1"/>
      <c r="CW379" s="1"/>
      <c r="CX379" s="1"/>
      <c r="CY379" s="1"/>
      <c r="CZ379" s="1"/>
      <c r="DA379" s="1"/>
      <c r="DB379" s="1"/>
      <c r="DC379" s="1"/>
      <c r="DD379" s="1"/>
      <c r="DE379" s="1"/>
    </row>
    <row r="380" spans="2:109" x14ac:dyDescent="0.2">
      <c r="B380" s="2"/>
      <c r="CQ380" s="1"/>
      <c r="CR380" s="1"/>
      <c r="CS380" s="1"/>
      <c r="CT380" s="1"/>
      <c r="CU380" s="1"/>
      <c r="CV380" s="1"/>
      <c r="CW380" s="1"/>
      <c r="CX380" s="1"/>
      <c r="CY380" s="1"/>
      <c r="CZ380" s="1"/>
      <c r="DA380" s="1"/>
      <c r="DB380" s="1"/>
      <c r="DC380" s="1"/>
      <c r="DD380" s="1"/>
      <c r="DE380" s="1"/>
    </row>
    <row r="381" spans="2:109" x14ac:dyDescent="0.2">
      <c r="B381" s="2"/>
      <c r="CQ381" s="1"/>
      <c r="CR381" s="1"/>
      <c r="CS381" s="1"/>
      <c r="CT381" s="1"/>
      <c r="CU381" s="1"/>
      <c r="CV381" s="1"/>
      <c r="CW381" s="1"/>
      <c r="CX381" s="1"/>
      <c r="CY381" s="1"/>
      <c r="CZ381" s="1"/>
      <c r="DA381" s="1"/>
      <c r="DB381" s="1"/>
      <c r="DC381" s="1"/>
      <c r="DD381" s="1"/>
      <c r="DE381" s="1"/>
    </row>
    <row r="382" spans="2:109" x14ac:dyDescent="0.2">
      <c r="B382" s="2"/>
      <c r="CQ382" s="1"/>
      <c r="CR382" s="1"/>
      <c r="CS382" s="1"/>
      <c r="CT382" s="1"/>
      <c r="CU382" s="1"/>
      <c r="CV382" s="1"/>
      <c r="CW382" s="1"/>
      <c r="CX382" s="1"/>
      <c r="CY382" s="1"/>
      <c r="CZ382" s="1"/>
      <c r="DA382" s="1"/>
      <c r="DB382" s="1"/>
      <c r="DC382" s="1"/>
      <c r="DD382" s="1"/>
      <c r="DE382" s="1"/>
    </row>
    <row r="383" spans="2:109" x14ac:dyDescent="0.2">
      <c r="B383" s="2"/>
      <c r="CQ383" s="1"/>
      <c r="CR383" s="1"/>
      <c r="CS383" s="1"/>
      <c r="CT383" s="1"/>
      <c r="CU383" s="1"/>
      <c r="CV383" s="1"/>
      <c r="CW383" s="1"/>
      <c r="CX383" s="1"/>
      <c r="CY383" s="1"/>
      <c r="CZ383" s="1"/>
      <c r="DA383" s="1"/>
      <c r="DB383" s="1"/>
      <c r="DC383" s="1"/>
      <c r="DD383" s="1"/>
      <c r="DE383" s="1"/>
    </row>
    <row r="384" spans="2:109" x14ac:dyDescent="0.2">
      <c r="B384" s="2"/>
      <c r="CQ384" s="1"/>
      <c r="CR384" s="1"/>
      <c r="CS384" s="1"/>
      <c r="CT384" s="1"/>
      <c r="CU384" s="1"/>
      <c r="CV384" s="1"/>
      <c r="CW384" s="1"/>
      <c r="CX384" s="1"/>
      <c r="CY384" s="1"/>
      <c r="CZ384" s="1"/>
      <c r="DA384" s="1"/>
      <c r="DB384" s="1"/>
      <c r="DC384" s="1"/>
      <c r="DD384" s="1"/>
      <c r="DE384" s="1"/>
    </row>
    <row r="385" spans="2:109" x14ac:dyDescent="0.2">
      <c r="B385" s="2"/>
      <c r="CQ385" s="1"/>
      <c r="CR385" s="1"/>
      <c r="CS385" s="1"/>
      <c r="CT385" s="1"/>
      <c r="CU385" s="1"/>
      <c r="CV385" s="1"/>
      <c r="CW385" s="1"/>
      <c r="CX385" s="1"/>
      <c r="CY385" s="1"/>
      <c r="CZ385" s="1"/>
      <c r="DA385" s="1"/>
      <c r="DB385" s="1"/>
      <c r="DC385" s="1"/>
      <c r="DD385" s="1"/>
      <c r="DE385" s="1"/>
    </row>
    <row r="386" spans="2:109" x14ac:dyDescent="0.2">
      <c r="B386" s="2"/>
      <c r="CQ386" s="1"/>
      <c r="CR386" s="1"/>
      <c r="CS386" s="1"/>
      <c r="CT386" s="1"/>
      <c r="CU386" s="1"/>
      <c r="CV386" s="1"/>
      <c r="CW386" s="1"/>
      <c r="CX386" s="1"/>
      <c r="CY386" s="1"/>
      <c r="CZ386" s="1"/>
      <c r="DA386" s="1"/>
      <c r="DB386" s="1"/>
      <c r="DC386" s="1"/>
      <c r="DD386" s="1"/>
      <c r="DE386" s="1"/>
    </row>
    <row r="387" spans="2:109" x14ac:dyDescent="0.2">
      <c r="B387" s="2"/>
      <c r="CQ387" s="1"/>
      <c r="CR387" s="1"/>
      <c r="CS387" s="1"/>
      <c r="CT387" s="1"/>
      <c r="CU387" s="1"/>
      <c r="CV387" s="1"/>
      <c r="CW387" s="1"/>
      <c r="CX387" s="1"/>
      <c r="CY387" s="1"/>
      <c r="CZ387" s="1"/>
      <c r="DA387" s="1"/>
      <c r="DB387" s="1"/>
      <c r="DC387" s="1"/>
      <c r="DD387" s="1"/>
      <c r="DE387" s="1"/>
    </row>
  </sheetData>
  <sheetProtection password="DED3" sheet="1" objects="1" scenarios="1" selectLockedCells="1"/>
  <mergeCells count="352">
    <mergeCell ref="BI8:BI11"/>
    <mergeCell ref="BJ8:BJ11"/>
    <mergeCell ref="BK8:BK11"/>
    <mergeCell ref="BR8:BR11"/>
    <mergeCell ref="BS8:BS11"/>
    <mergeCell ref="A4:A7"/>
    <mergeCell ref="B4:B7"/>
    <mergeCell ref="D2:D3"/>
    <mergeCell ref="E2:E3"/>
    <mergeCell ref="F2:F3"/>
    <mergeCell ref="G2:G3"/>
    <mergeCell ref="C2:C3"/>
    <mergeCell ref="B1:B3"/>
    <mergeCell ref="C1:G1"/>
    <mergeCell ref="BN8:BN11"/>
    <mergeCell ref="BF2:BG2"/>
    <mergeCell ref="BH2:BI2"/>
    <mergeCell ref="BJ2:BJ3"/>
    <mergeCell ref="BK2:BO2"/>
    <mergeCell ref="BR4:BR7"/>
    <mergeCell ref="BS4:BS7"/>
    <mergeCell ref="BF4:BF7"/>
    <mergeCell ref="BG4:BG7"/>
    <mergeCell ref="BL4:BL7"/>
    <mergeCell ref="BM4:BM7"/>
    <mergeCell ref="BP2:BT2"/>
    <mergeCell ref="BT4:BT7"/>
    <mergeCell ref="BH4:BH7"/>
    <mergeCell ref="BI4:BI7"/>
    <mergeCell ref="BJ4:BJ7"/>
    <mergeCell ref="BK4:BK7"/>
    <mergeCell ref="BP4:BP7"/>
    <mergeCell ref="BQ4:BQ7"/>
    <mergeCell ref="BN4:BN7"/>
    <mergeCell ref="BO4:BO7"/>
    <mergeCell ref="BT8:BT11"/>
    <mergeCell ref="BG8:BG11"/>
    <mergeCell ref="BH8:BH11"/>
    <mergeCell ref="A12:A15"/>
    <mergeCell ref="B12:B15"/>
    <mergeCell ref="BL8:BL11"/>
    <mergeCell ref="BM8:BM11"/>
    <mergeCell ref="BS16:BS19"/>
    <mergeCell ref="BT12:BT15"/>
    <mergeCell ref="A8:A11"/>
    <mergeCell ref="B8:B11"/>
    <mergeCell ref="BJ12:BJ15"/>
    <mergeCell ref="BK12:BK15"/>
    <mergeCell ref="BR12:BR15"/>
    <mergeCell ref="BS12:BS15"/>
    <mergeCell ref="BQ8:BQ11"/>
    <mergeCell ref="BF8:BF11"/>
    <mergeCell ref="BO8:BO11"/>
    <mergeCell ref="BP8:BP11"/>
    <mergeCell ref="BQ12:BQ15"/>
    <mergeCell ref="BL12:BL15"/>
    <mergeCell ref="BM12:BM15"/>
    <mergeCell ref="BN12:BN15"/>
    <mergeCell ref="BO12:BO15"/>
    <mergeCell ref="BF12:BF15"/>
    <mergeCell ref="BG12:BG15"/>
    <mergeCell ref="BH12:BH15"/>
    <mergeCell ref="BP12:BP15"/>
    <mergeCell ref="BR20:BR23"/>
    <mergeCell ref="BS20:BS23"/>
    <mergeCell ref="BG20:BG23"/>
    <mergeCell ref="BH20:BH23"/>
    <mergeCell ref="BI20:BI23"/>
    <mergeCell ref="BJ20:BJ23"/>
    <mergeCell ref="BK20:BK23"/>
    <mergeCell ref="BL16:BL19"/>
    <mergeCell ref="BM16:BM19"/>
    <mergeCell ref="BI12:BI15"/>
    <mergeCell ref="BT20:BT23"/>
    <mergeCell ref="A16:A19"/>
    <mergeCell ref="B16:B19"/>
    <mergeCell ref="BL20:BL23"/>
    <mergeCell ref="BM20:BM23"/>
    <mergeCell ref="BN20:BN23"/>
    <mergeCell ref="BO20:BO23"/>
    <mergeCell ref="BP20:BP23"/>
    <mergeCell ref="BQ20:BQ23"/>
    <mergeCell ref="BF20:BF23"/>
    <mergeCell ref="BT16:BT19"/>
    <mergeCell ref="A20:A23"/>
    <mergeCell ref="B20:B23"/>
    <mergeCell ref="BN16:BN19"/>
    <mergeCell ref="BO16:BO19"/>
    <mergeCell ref="BP16:BP19"/>
    <mergeCell ref="BQ16:BQ19"/>
    <mergeCell ref="BR16:BR19"/>
    <mergeCell ref="BF16:BF19"/>
    <mergeCell ref="BG16:BG19"/>
    <mergeCell ref="BH16:BH19"/>
    <mergeCell ref="BI16:BI19"/>
    <mergeCell ref="BJ16:BJ19"/>
    <mergeCell ref="BK16:BK19"/>
    <mergeCell ref="A24:A27"/>
    <mergeCell ref="B24:B27"/>
    <mergeCell ref="BI24:BI27"/>
    <mergeCell ref="BR32:BR35"/>
    <mergeCell ref="BS32:BS35"/>
    <mergeCell ref="BS28:BS31"/>
    <mergeCell ref="BI28:BI31"/>
    <mergeCell ref="BJ28:BJ31"/>
    <mergeCell ref="BK28:BK31"/>
    <mergeCell ref="BL28:BL31"/>
    <mergeCell ref="BP24:BP27"/>
    <mergeCell ref="BQ24:BQ27"/>
    <mergeCell ref="A28:A31"/>
    <mergeCell ref="B28:B31"/>
    <mergeCell ref="BF24:BF27"/>
    <mergeCell ref="BJ24:BJ27"/>
    <mergeCell ref="BK24:BK27"/>
    <mergeCell ref="BL24:BL27"/>
    <mergeCell ref="BM24:BM27"/>
    <mergeCell ref="BF28:BF31"/>
    <mergeCell ref="BG28:BG31"/>
    <mergeCell ref="BG24:BG27"/>
    <mergeCell ref="BH24:BH27"/>
    <mergeCell ref="BH28:BH31"/>
    <mergeCell ref="BR24:BR27"/>
    <mergeCell ref="BS24:BS27"/>
    <mergeCell ref="BT24:BT27"/>
    <mergeCell ref="BN24:BN27"/>
    <mergeCell ref="BN28:BN31"/>
    <mergeCell ref="BO28:BO31"/>
    <mergeCell ref="BP28:BP31"/>
    <mergeCell ref="BQ28:BQ31"/>
    <mergeCell ref="BM28:BM31"/>
    <mergeCell ref="BO24:BO27"/>
    <mergeCell ref="BT28:BT31"/>
    <mergeCell ref="BR28:BR31"/>
    <mergeCell ref="A32:A35"/>
    <mergeCell ref="B32:B35"/>
    <mergeCell ref="BJ36:BJ39"/>
    <mergeCell ref="BK36:BK39"/>
    <mergeCell ref="BL36:BL39"/>
    <mergeCell ref="BM36:BM39"/>
    <mergeCell ref="BN36:BN39"/>
    <mergeCell ref="BJ32:BJ35"/>
    <mergeCell ref="BK32:BK35"/>
    <mergeCell ref="BF36:BF39"/>
    <mergeCell ref="BG36:BG39"/>
    <mergeCell ref="BH36:BH39"/>
    <mergeCell ref="A36:A39"/>
    <mergeCell ref="B36:B39"/>
    <mergeCell ref="BL32:BL35"/>
    <mergeCell ref="BM32:BM35"/>
    <mergeCell ref="BN32:BN35"/>
    <mergeCell ref="BF32:BF35"/>
    <mergeCell ref="BG32:BG35"/>
    <mergeCell ref="BH32:BH35"/>
    <mergeCell ref="BI32:BI35"/>
    <mergeCell ref="BK40:BK43"/>
    <mergeCell ref="BL40:BL43"/>
    <mergeCell ref="BM40:BM43"/>
    <mergeCell ref="BQ40:BQ43"/>
    <mergeCell ref="BP40:BP43"/>
    <mergeCell ref="BT32:BT35"/>
    <mergeCell ref="BP32:BP35"/>
    <mergeCell ref="BQ32:BQ35"/>
    <mergeCell ref="BI36:BI39"/>
    <mergeCell ref="BO36:BO39"/>
    <mergeCell ref="BT40:BT43"/>
    <mergeCell ref="BR40:BR43"/>
    <mergeCell ref="BS40:BS43"/>
    <mergeCell ref="BT36:BT39"/>
    <mergeCell ref="BR36:BR39"/>
    <mergeCell ref="BS36:BS39"/>
    <mergeCell ref="BP36:BP39"/>
    <mergeCell ref="BQ36:BQ39"/>
    <mergeCell ref="BI40:BI43"/>
    <mergeCell ref="BJ40:BJ43"/>
    <mergeCell ref="BO32:BO35"/>
    <mergeCell ref="BS44:BS47"/>
    <mergeCell ref="BG44:BG47"/>
    <mergeCell ref="BH44:BH47"/>
    <mergeCell ref="BI44:BI47"/>
    <mergeCell ref="BJ44:BJ47"/>
    <mergeCell ref="BK44:BK47"/>
    <mergeCell ref="BN44:BN47"/>
    <mergeCell ref="BO44:BO47"/>
    <mergeCell ref="BP44:BP47"/>
    <mergeCell ref="BQ44:BQ47"/>
    <mergeCell ref="BR44:BR47"/>
    <mergeCell ref="BJ52:BJ55"/>
    <mergeCell ref="BK52:BK55"/>
    <mergeCell ref="BT44:BT47"/>
    <mergeCell ref="A40:A43"/>
    <mergeCell ref="B40:B43"/>
    <mergeCell ref="BL44:BL47"/>
    <mergeCell ref="BM44:BM47"/>
    <mergeCell ref="BF44:BF47"/>
    <mergeCell ref="BF40:BF43"/>
    <mergeCell ref="BG40:BG43"/>
    <mergeCell ref="BF52:BF55"/>
    <mergeCell ref="BG52:BG55"/>
    <mergeCell ref="BG48:BG51"/>
    <mergeCell ref="BH48:BH51"/>
    <mergeCell ref="BH52:BH55"/>
    <mergeCell ref="BI52:BI55"/>
    <mergeCell ref="B44:B47"/>
    <mergeCell ref="BN40:BN43"/>
    <mergeCell ref="BO40:BO43"/>
    <mergeCell ref="BH40:BH43"/>
    <mergeCell ref="BL52:BL55"/>
    <mergeCell ref="A52:A55"/>
    <mergeCell ref="B52:B55"/>
    <mergeCell ref="BJ48:BJ51"/>
    <mergeCell ref="A44:A47"/>
    <mergeCell ref="A48:A51"/>
    <mergeCell ref="B48:B51"/>
    <mergeCell ref="BP48:BP51"/>
    <mergeCell ref="BQ48:BQ51"/>
    <mergeCell ref="BO48:BO51"/>
    <mergeCell ref="BF48:BF51"/>
    <mergeCell ref="BM48:BM51"/>
    <mergeCell ref="BI48:BI51"/>
    <mergeCell ref="BK48:BK51"/>
    <mergeCell ref="BL48:BL51"/>
    <mergeCell ref="BR48:BR51"/>
    <mergeCell ref="BS48:BS51"/>
    <mergeCell ref="BT48:BT51"/>
    <mergeCell ref="BN48:BN51"/>
    <mergeCell ref="BN52:BN55"/>
    <mergeCell ref="BO52:BO55"/>
    <mergeCell ref="BP52:BP55"/>
    <mergeCell ref="BQ52:BQ55"/>
    <mergeCell ref="BM52:BM55"/>
    <mergeCell ref="BO60:BO63"/>
    <mergeCell ref="A60:A63"/>
    <mergeCell ref="B60:B63"/>
    <mergeCell ref="BL56:BL59"/>
    <mergeCell ref="BM56:BM59"/>
    <mergeCell ref="BN56:BN59"/>
    <mergeCell ref="BO56:BO59"/>
    <mergeCell ref="BF56:BF59"/>
    <mergeCell ref="BG56:BG59"/>
    <mergeCell ref="BH56:BH59"/>
    <mergeCell ref="BI56:BI59"/>
    <mergeCell ref="A56:A59"/>
    <mergeCell ref="B56:B59"/>
    <mergeCell ref="BJ60:BJ63"/>
    <mergeCell ref="BK60:BK63"/>
    <mergeCell ref="BL60:BL63"/>
    <mergeCell ref="BM60:BM63"/>
    <mergeCell ref="BN60:BN63"/>
    <mergeCell ref="BJ56:BJ59"/>
    <mergeCell ref="BK56:BK59"/>
    <mergeCell ref="BF60:BF63"/>
    <mergeCell ref="BG60:BG63"/>
    <mergeCell ref="BH60:BH63"/>
    <mergeCell ref="BI60:BI63"/>
    <mergeCell ref="BQ64:BQ67"/>
    <mergeCell ref="BR64:BR67"/>
    <mergeCell ref="BS64:BS67"/>
    <mergeCell ref="BT56:BT59"/>
    <mergeCell ref="BP56:BP59"/>
    <mergeCell ref="BQ56:BQ59"/>
    <mergeCell ref="BT52:BT55"/>
    <mergeCell ref="BR52:BR55"/>
    <mergeCell ref="BR56:BR59"/>
    <mergeCell ref="BS56:BS59"/>
    <mergeCell ref="BS52:BS55"/>
    <mergeCell ref="BT60:BT63"/>
    <mergeCell ref="BR60:BR63"/>
    <mergeCell ref="BS60:BS63"/>
    <mergeCell ref="BP60:BP63"/>
    <mergeCell ref="BQ60:BQ63"/>
    <mergeCell ref="BN64:BN67"/>
    <mergeCell ref="BO64:BO67"/>
    <mergeCell ref="BH64:BH67"/>
    <mergeCell ref="BR72:BR75"/>
    <mergeCell ref="BT76:BT79"/>
    <mergeCell ref="BS72:BS75"/>
    <mergeCell ref="BT72:BT75"/>
    <mergeCell ref="BT68:BT71"/>
    <mergeCell ref="BP64:BP67"/>
    <mergeCell ref="BR68:BR71"/>
    <mergeCell ref="BS68:BS71"/>
    <mergeCell ref="BH68:BH71"/>
    <mergeCell ref="BI68:BI71"/>
    <mergeCell ref="BJ68:BJ71"/>
    <mergeCell ref="BK68:BK71"/>
    <mergeCell ref="BN68:BN71"/>
    <mergeCell ref="BO68:BO71"/>
    <mergeCell ref="BP68:BP71"/>
    <mergeCell ref="BQ68:BQ71"/>
    <mergeCell ref="BT64:BT67"/>
    <mergeCell ref="BI64:BI67"/>
    <mergeCell ref="BJ64:BJ67"/>
    <mergeCell ref="BK64:BK67"/>
    <mergeCell ref="BL64:BL67"/>
    <mergeCell ref="A64:A67"/>
    <mergeCell ref="B64:B67"/>
    <mergeCell ref="BL68:BL71"/>
    <mergeCell ref="BM68:BM71"/>
    <mergeCell ref="BF68:BF71"/>
    <mergeCell ref="BF64:BF67"/>
    <mergeCell ref="BG64:BG67"/>
    <mergeCell ref="A68:A71"/>
    <mergeCell ref="A76:A79"/>
    <mergeCell ref="B76:B79"/>
    <mergeCell ref="BJ72:BJ75"/>
    <mergeCell ref="BK72:BK75"/>
    <mergeCell ref="BL72:BL75"/>
    <mergeCell ref="BM72:BM75"/>
    <mergeCell ref="BG76:BG79"/>
    <mergeCell ref="A72:A75"/>
    <mergeCell ref="B72:B75"/>
    <mergeCell ref="BF72:BF75"/>
    <mergeCell ref="BG72:BG75"/>
    <mergeCell ref="BH72:BH75"/>
    <mergeCell ref="BI72:BI75"/>
    <mergeCell ref="B68:B71"/>
    <mergeCell ref="BG68:BG71"/>
    <mergeCell ref="BM64:BM67"/>
    <mergeCell ref="BK76:BK79"/>
    <mergeCell ref="BL76:BL79"/>
    <mergeCell ref="BM76:BM79"/>
    <mergeCell ref="BR76:BR79"/>
    <mergeCell ref="BS76:BS79"/>
    <mergeCell ref="BF76:BF79"/>
    <mergeCell ref="A80:A83"/>
    <mergeCell ref="B80:B83"/>
    <mergeCell ref="BN76:BN79"/>
    <mergeCell ref="BO76:BO79"/>
    <mergeCell ref="BH76:BH79"/>
    <mergeCell ref="BI76:BI79"/>
    <mergeCell ref="BJ76:BJ79"/>
    <mergeCell ref="BR80:BR83"/>
    <mergeCell ref="BS80:BS83"/>
    <mergeCell ref="BF80:BF83"/>
    <mergeCell ref="BG80:BG83"/>
    <mergeCell ref="BH80:BH83"/>
    <mergeCell ref="BI80:BI83"/>
    <mergeCell ref="BJ80:BJ83"/>
    <mergeCell ref="BK80:BK83"/>
    <mergeCell ref="BT80:BT83"/>
    <mergeCell ref="BL80:BL83"/>
    <mergeCell ref="BM80:BM83"/>
    <mergeCell ref="BN80:BN83"/>
    <mergeCell ref="BO80:BO83"/>
    <mergeCell ref="BP80:BP83"/>
    <mergeCell ref="BQ80:BQ83"/>
    <mergeCell ref="BQ72:BQ75"/>
    <mergeCell ref="BP76:BP79"/>
    <mergeCell ref="BQ76:BQ79"/>
    <mergeCell ref="BP72:BP75"/>
    <mergeCell ref="BN72:BN75"/>
    <mergeCell ref="BO72:BO75"/>
  </mergeCells>
  <phoneticPr fontId="1" type="noConversion"/>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DE387"/>
  <sheetViews>
    <sheetView workbookViewId="0">
      <selection activeCell="C4" sqref="C4"/>
    </sheetView>
  </sheetViews>
  <sheetFormatPr baseColWidth="10" defaultColWidth="11.42578125" defaultRowHeight="11.25" x14ac:dyDescent="0.2"/>
  <cols>
    <col min="1" max="1" width="3.85546875" style="1" customWidth="1"/>
    <col min="2" max="2" width="36.85546875" style="1" customWidth="1"/>
    <col min="3" max="3" width="52.7109375" style="1" customWidth="1"/>
    <col min="4" max="4" width="6.140625" style="30" customWidth="1"/>
    <col min="5" max="6" width="8.5703125" style="37" customWidth="1"/>
    <col min="7" max="7" width="10" style="37" customWidth="1"/>
    <col min="8" max="55" width="11.42578125" style="1"/>
    <col min="56" max="56" width="0" style="1" hidden="1" customWidth="1"/>
    <col min="57" max="82" width="11.42578125" style="1" hidden="1" customWidth="1"/>
    <col min="83" max="83" width="0" style="1" hidden="1" customWidth="1"/>
    <col min="84" max="94" width="11.42578125" style="1"/>
    <col min="95" max="109" width="11.42578125" style="2"/>
    <col min="110" max="16384" width="11.42578125" style="1"/>
  </cols>
  <sheetData>
    <row r="1" spans="1:109" s="3" customFormat="1" ht="13.5" customHeight="1" x14ac:dyDescent="0.2">
      <c r="B1" s="189" t="s">
        <v>335</v>
      </c>
      <c r="C1" s="149" t="s">
        <v>538</v>
      </c>
      <c r="D1" s="149"/>
      <c r="E1" s="149"/>
      <c r="F1" s="149"/>
      <c r="G1" s="149"/>
      <c r="CQ1" s="21"/>
      <c r="CR1" s="21"/>
      <c r="CS1" s="21"/>
      <c r="CT1" s="21"/>
      <c r="CU1" s="21"/>
      <c r="CV1" s="21"/>
      <c r="CW1" s="21"/>
      <c r="CX1" s="21"/>
      <c r="CY1" s="21"/>
      <c r="CZ1" s="21"/>
      <c r="DA1" s="21"/>
      <c r="DB1" s="21"/>
      <c r="DC1" s="21"/>
      <c r="DD1" s="21"/>
      <c r="DE1" s="21"/>
    </row>
    <row r="2" spans="1:109" s="3" customFormat="1" ht="12.75" customHeight="1" x14ac:dyDescent="0.2">
      <c r="B2" s="189"/>
      <c r="C2" s="145" t="s">
        <v>431</v>
      </c>
      <c r="D2" s="226" t="s">
        <v>9</v>
      </c>
      <c r="E2" s="227" t="s">
        <v>10</v>
      </c>
      <c r="F2" s="227" t="s">
        <v>442</v>
      </c>
      <c r="G2" s="227" t="s">
        <v>11</v>
      </c>
      <c r="BF2" s="131" t="s">
        <v>416</v>
      </c>
      <c r="BG2" s="133"/>
      <c r="BH2" s="131" t="s">
        <v>417</v>
      </c>
      <c r="BI2" s="133"/>
      <c r="BJ2" s="195" t="s">
        <v>418</v>
      </c>
      <c r="BK2" s="131" t="s">
        <v>424</v>
      </c>
      <c r="BL2" s="132"/>
      <c r="BM2" s="132"/>
      <c r="BN2" s="132"/>
      <c r="BO2" s="133"/>
      <c r="BP2" s="197" t="s">
        <v>430</v>
      </c>
      <c r="BQ2" s="197"/>
      <c r="BR2" s="197"/>
      <c r="BS2" s="197"/>
      <c r="BT2" s="197"/>
      <c r="CQ2" s="21"/>
      <c r="CR2" s="21"/>
      <c r="CS2" s="21"/>
      <c r="CT2" s="21"/>
      <c r="CU2" s="21"/>
      <c r="CV2" s="21"/>
      <c r="CW2" s="21"/>
      <c r="CX2" s="21"/>
      <c r="CY2" s="21"/>
      <c r="CZ2" s="21"/>
      <c r="DA2" s="21"/>
      <c r="DB2" s="21"/>
      <c r="DC2" s="21"/>
      <c r="DD2" s="21"/>
      <c r="DE2" s="21"/>
    </row>
    <row r="3" spans="1:109" s="22" customFormat="1" ht="38.25" x14ac:dyDescent="0.2">
      <c r="B3" s="189"/>
      <c r="C3" s="145"/>
      <c r="D3" s="226"/>
      <c r="E3" s="227"/>
      <c r="F3" s="227"/>
      <c r="G3" s="227"/>
      <c r="BF3" s="23" t="s">
        <v>415</v>
      </c>
      <c r="BG3" s="23" t="s">
        <v>338</v>
      </c>
      <c r="BH3" s="23" t="s">
        <v>415</v>
      </c>
      <c r="BI3" s="23" t="s">
        <v>338</v>
      </c>
      <c r="BJ3" s="196"/>
      <c r="BK3" s="23" t="s">
        <v>419</v>
      </c>
      <c r="BL3" s="23" t="s">
        <v>420</v>
      </c>
      <c r="BM3" s="23" t="s">
        <v>421</v>
      </c>
      <c r="BN3" s="23" t="s">
        <v>422</v>
      </c>
      <c r="BO3" s="23" t="s">
        <v>423</v>
      </c>
      <c r="BP3" s="23" t="s">
        <v>425</v>
      </c>
      <c r="BQ3" s="23" t="s">
        <v>426</v>
      </c>
      <c r="BR3" s="23" t="s">
        <v>427</v>
      </c>
      <c r="BS3" s="23" t="s">
        <v>428</v>
      </c>
      <c r="BT3" s="23" t="s">
        <v>429</v>
      </c>
      <c r="CQ3" s="24"/>
      <c r="CR3" s="24"/>
      <c r="CS3" s="24"/>
      <c r="CT3" s="24"/>
      <c r="CU3" s="24"/>
      <c r="CV3" s="24"/>
      <c r="CW3" s="24"/>
      <c r="CX3" s="24"/>
      <c r="CY3" s="24"/>
      <c r="CZ3" s="24"/>
      <c r="DA3" s="24"/>
      <c r="DB3" s="24"/>
      <c r="DC3" s="24"/>
      <c r="DD3" s="24"/>
      <c r="DE3" s="24"/>
    </row>
    <row r="4" spans="1:109" s="25" customFormat="1" x14ac:dyDescent="0.2">
      <c r="A4" s="182">
        <v>1</v>
      </c>
      <c r="B4" s="223" t="str">
        <f>IF('ILU INICIAL'!B9="","",'ILU INICIAL'!B9)</f>
        <v/>
      </c>
      <c r="C4" s="54"/>
      <c r="D4" s="11"/>
      <c r="E4" s="12"/>
      <c r="F4" s="12"/>
      <c r="G4" s="38" t="str">
        <f>IF(B4="","",(E4+F4)*D4)</f>
        <v/>
      </c>
      <c r="BF4" s="179" t="str">
        <f>IF(B4="","",IF(#REF!="","",IF(#REF!&gt;0.25,"Revisar","Ok")))</f>
        <v/>
      </c>
      <c r="BG4" s="179" t="str">
        <f>IF(B4="","",IF(#REF!="","",IF(#REF!&gt;8760,"Incoherente",IF(#REF!&gt;5000,"Revisar","Ok"))))</f>
        <v/>
      </c>
      <c r="BH4" s="179" t="str">
        <f>IF(B4="","",IF(#REF!="","",IF(#REF!&gt;0.25,"Revisar","Ok")))</f>
        <v/>
      </c>
      <c r="BI4" s="179" t="str">
        <f>IF(B4="","",IF(#REF!="","",IF(#REF!&gt;8760,"Incoherente",IF(#REF!&gt;5000,"Revisar","Ok"))))</f>
        <v/>
      </c>
      <c r="BJ4" s="179" t="str">
        <f>IF(B4="","",IF(#REF!=#REF!,"Ok","Revisar"))</f>
        <v/>
      </c>
      <c r="BK4" s="179" t="str">
        <f>IF(B4="","",IF(#REF!="","",LOOKUP(#REF!,Esixencias,#REF!)))</f>
        <v/>
      </c>
      <c r="BL4" s="179" t="str">
        <f>IF(B4="","",IF(#REF!&lt;BK4,"Revisar","Ok"))</f>
        <v/>
      </c>
      <c r="BM4" s="179" t="str">
        <f>IF(B4="","",IF(#REF!&lt;#REF!,"Revisar","Ok"))</f>
        <v/>
      </c>
      <c r="BN4" s="179" t="str">
        <f>IF(B4="","",IF(#REF!&gt;#REF!,"Revisar","Ok"))</f>
        <v/>
      </c>
      <c r="BO4" s="179" t="str">
        <f>IF(B4="","",IF(#REF!&lt;#REF!,"Revisar","Ok"))</f>
        <v/>
      </c>
      <c r="BP4" s="179" t="str">
        <f>IF(B4="","",IF(#REF!&gt;#REF!,"Revisar","Ok"))</f>
        <v/>
      </c>
      <c r="BQ4" s="179" t="str">
        <f>IF(B4="","",IF(#REF!&gt;#REF!,"Revisar","Ok"))</f>
        <v/>
      </c>
      <c r="BR4" s="179" t="str">
        <f>IF(B4="","",IF(#REF!="","",IF(#REF!="Cumpre","Ok",IF(#REF!="Non Cumpre","Non","Revisar"))))</f>
        <v/>
      </c>
      <c r="BS4" s="179" t="str">
        <f>IF(B4="","",IF(#REF!="","",IF(#REF!="Cumpre","Ok",IF(#REF!="Non Cumpre","Non","Revisar"))))</f>
        <v/>
      </c>
      <c r="BT4" s="179" t="str">
        <f>IF(B4="","",IF(#REF!="","",IF(#REF!="Cumpre","Ok",IF(#REF!="Non Cumpre","Non","Revisar"))))</f>
        <v/>
      </c>
      <c r="CQ4" s="26"/>
      <c r="CR4" s="26"/>
      <c r="CS4" s="26"/>
      <c r="CT4" s="26"/>
      <c r="CU4" s="26"/>
      <c r="CV4" s="26"/>
      <c r="CW4" s="26"/>
      <c r="CX4" s="26"/>
      <c r="CY4" s="26"/>
      <c r="CZ4" s="26"/>
      <c r="DA4" s="26"/>
      <c r="DB4" s="26"/>
      <c r="DC4" s="26"/>
      <c r="DD4" s="26"/>
      <c r="DE4" s="26"/>
    </row>
    <row r="5" spans="1:109" ht="11.25" customHeight="1" x14ac:dyDescent="0.2">
      <c r="A5" s="182"/>
      <c r="B5" s="224"/>
      <c r="C5" s="54"/>
      <c r="D5" s="11"/>
      <c r="E5" s="12"/>
      <c r="F5" s="12"/>
      <c r="G5" s="38" t="str">
        <f>IF(B4="","",(E5+F5)*D5)</f>
        <v/>
      </c>
      <c r="BF5" s="179"/>
      <c r="BG5" s="179"/>
      <c r="BH5" s="179"/>
      <c r="BI5" s="179"/>
      <c r="BJ5" s="179"/>
      <c r="BK5" s="179"/>
      <c r="BL5" s="179"/>
      <c r="BM5" s="179"/>
      <c r="BN5" s="179"/>
      <c r="BO5" s="179"/>
      <c r="BP5" s="179"/>
      <c r="BQ5" s="179"/>
      <c r="BR5" s="179"/>
      <c r="BS5" s="179"/>
      <c r="BT5" s="179"/>
    </row>
    <row r="6" spans="1:109" ht="11.25" customHeight="1" x14ac:dyDescent="0.2">
      <c r="A6" s="182"/>
      <c r="B6" s="224"/>
      <c r="C6" s="54"/>
      <c r="D6" s="11"/>
      <c r="E6" s="12"/>
      <c r="F6" s="12"/>
      <c r="G6" s="38" t="str">
        <f>IF(B4="","",(E6+F6)*D6)</f>
        <v/>
      </c>
      <c r="BF6" s="179"/>
      <c r="BG6" s="179"/>
      <c r="BH6" s="179"/>
      <c r="BI6" s="179"/>
      <c r="BJ6" s="179"/>
      <c r="BK6" s="179"/>
      <c r="BL6" s="179"/>
      <c r="BM6" s="179"/>
      <c r="BN6" s="179"/>
      <c r="BO6" s="179"/>
      <c r="BP6" s="179"/>
      <c r="BQ6" s="179"/>
      <c r="BR6" s="179"/>
      <c r="BS6" s="179"/>
      <c r="BT6" s="179"/>
    </row>
    <row r="7" spans="1:109" ht="12" customHeight="1" x14ac:dyDescent="0.2">
      <c r="A7" s="182"/>
      <c r="B7" s="225"/>
      <c r="C7" s="54"/>
      <c r="D7" s="11"/>
      <c r="E7" s="12"/>
      <c r="F7" s="12"/>
      <c r="G7" s="38" t="str">
        <f>IF(B4="","",(E7+F7)*D7)</f>
        <v/>
      </c>
      <c r="BF7" s="179"/>
      <c r="BG7" s="179"/>
      <c r="BH7" s="179"/>
      <c r="BI7" s="179"/>
      <c r="BJ7" s="179"/>
      <c r="BK7" s="179"/>
      <c r="BL7" s="179"/>
      <c r="BM7" s="179"/>
      <c r="BN7" s="179"/>
      <c r="BO7" s="179"/>
      <c r="BP7" s="179"/>
      <c r="BQ7" s="179"/>
      <c r="BR7" s="179"/>
      <c r="BS7" s="179"/>
      <c r="BT7" s="179"/>
    </row>
    <row r="8" spans="1:109" s="25" customFormat="1" x14ac:dyDescent="0.2">
      <c r="A8" s="182">
        <v>2</v>
      </c>
      <c r="B8" s="223" t="str">
        <f>IF('ILU INICIAL'!B13="","",'ILU INICIAL'!B13)</f>
        <v/>
      </c>
      <c r="C8" s="54"/>
      <c r="D8" s="11"/>
      <c r="E8" s="12"/>
      <c r="F8" s="12"/>
      <c r="G8" s="38" t="str">
        <f>IF(B8="","",(E8+F8)*D8)</f>
        <v/>
      </c>
      <c r="BF8" s="179" t="str">
        <f>IF(B8="","",IF(#REF!="","",IF(#REF!&gt;0.25,"Revisar","Ok")))</f>
        <v/>
      </c>
      <c r="BG8" s="179" t="str">
        <f>IF(B8="","",IF(#REF!="","",IF(#REF!&gt;8760,"Incoherente",IF(#REF!&gt;5000,"Revisar","Ok"))))</f>
        <v/>
      </c>
      <c r="BH8" s="179" t="str">
        <f>IF(B8="","",IF(#REF!="","",IF(#REF!&gt;0.25,"Revisar","Ok")))</f>
        <v/>
      </c>
      <c r="BI8" s="179" t="str">
        <f>IF(B8="","",IF(#REF!="","",IF(#REF!&gt;8760,"Incoherente",IF(#REF!&gt;5000,"Revisar","Ok"))))</f>
        <v/>
      </c>
      <c r="BJ8" s="179" t="str">
        <f>IF(B8="","",IF(#REF!=#REF!,"Ok","Revisar"))</f>
        <v/>
      </c>
      <c r="BK8" s="179" t="str">
        <f>IF(B8="","",IF(#REF!="","",LOOKUP(#REF!,Esixencias,#REF!)))</f>
        <v/>
      </c>
      <c r="BL8" s="179" t="str">
        <f>IF(B8="","",IF(#REF!&lt;BK8,"Revisar","Ok"))</f>
        <v/>
      </c>
      <c r="BM8" s="179" t="str">
        <f>IF(B8="","",IF(#REF!&lt;#REF!,"Revisar","Ok"))</f>
        <v/>
      </c>
      <c r="BN8" s="179" t="str">
        <f>IF(B8="","",IF(#REF!&gt;#REF!,"Revisar","Ok"))</f>
        <v/>
      </c>
      <c r="BO8" s="179" t="str">
        <f>IF(B8="","",IF(#REF!&lt;#REF!,"Revisar","Ok"))</f>
        <v/>
      </c>
      <c r="BP8" s="179" t="str">
        <f>IF(B8="","",IF(#REF!&gt;#REF!,"Revisar","Ok"))</f>
        <v/>
      </c>
      <c r="BQ8" s="179" t="str">
        <f>IF(B8="","",IF(#REF!&gt;#REF!,"Revisar","Ok"))</f>
        <v/>
      </c>
      <c r="BR8" s="179" t="str">
        <f>IF(B8="","",IF(#REF!="","",IF(#REF!="Cumpre","Ok",IF(#REF!="Non Cumpre","Non","Revisar"))))</f>
        <v/>
      </c>
      <c r="BS8" s="179" t="str">
        <f>IF(B8="","",IF(#REF!="","",IF(#REF!="Cumpre","Ok",IF(#REF!="Non Cumpre","Non","Revisar"))))</f>
        <v/>
      </c>
      <c r="BT8" s="179" t="str">
        <f>IF(B8="","",IF(#REF!="","",IF(#REF!="Cumpre","Ok",IF(#REF!="Non Cumpre","Non","Revisar"))))</f>
        <v/>
      </c>
      <c r="CQ8" s="26"/>
      <c r="CR8" s="26"/>
      <c r="CS8" s="26"/>
      <c r="CT8" s="26"/>
      <c r="CU8" s="26"/>
      <c r="CV8" s="26"/>
      <c r="CW8" s="26"/>
      <c r="CX8" s="26"/>
      <c r="CY8" s="26"/>
      <c r="CZ8" s="26"/>
      <c r="DA8" s="26"/>
      <c r="DB8" s="26"/>
      <c r="DC8" s="26"/>
      <c r="DD8" s="26"/>
      <c r="DE8" s="26"/>
    </row>
    <row r="9" spans="1:109" x14ac:dyDescent="0.2">
      <c r="A9" s="182"/>
      <c r="B9" s="224"/>
      <c r="C9" s="54"/>
      <c r="D9" s="11"/>
      <c r="E9" s="12"/>
      <c r="F9" s="12"/>
      <c r="G9" s="38" t="str">
        <f>IF(B8="","",(E9+F9)*D9)</f>
        <v/>
      </c>
      <c r="BF9" s="179"/>
      <c r="BG9" s="179"/>
      <c r="BH9" s="179"/>
      <c r="BI9" s="179"/>
      <c r="BJ9" s="179"/>
      <c r="BK9" s="179"/>
      <c r="BL9" s="179"/>
      <c r="BM9" s="179"/>
      <c r="BN9" s="179"/>
      <c r="BO9" s="179"/>
      <c r="BP9" s="179"/>
      <c r="BQ9" s="179"/>
      <c r="BR9" s="179"/>
      <c r="BS9" s="179"/>
      <c r="BT9" s="179"/>
    </row>
    <row r="10" spans="1:109" x14ac:dyDescent="0.2">
      <c r="A10" s="182"/>
      <c r="B10" s="224"/>
      <c r="C10" s="54"/>
      <c r="D10" s="11"/>
      <c r="E10" s="12"/>
      <c r="F10" s="12"/>
      <c r="G10" s="38" t="str">
        <f>IF(B8="","",(E10+F10)*D10)</f>
        <v/>
      </c>
      <c r="BF10" s="179"/>
      <c r="BG10" s="179"/>
      <c r="BH10" s="179"/>
      <c r="BI10" s="179"/>
      <c r="BJ10" s="179"/>
      <c r="BK10" s="179"/>
      <c r="BL10" s="179"/>
      <c r="BM10" s="179"/>
      <c r="BN10" s="179"/>
      <c r="BO10" s="179"/>
      <c r="BP10" s="179"/>
      <c r="BQ10" s="179"/>
      <c r="BR10" s="179"/>
      <c r="BS10" s="179"/>
      <c r="BT10" s="179"/>
    </row>
    <row r="11" spans="1:109" x14ac:dyDescent="0.2">
      <c r="A11" s="182"/>
      <c r="B11" s="225"/>
      <c r="C11" s="54"/>
      <c r="D11" s="11"/>
      <c r="E11" s="12"/>
      <c r="F11" s="12"/>
      <c r="G11" s="38" t="str">
        <f>IF(B8="","",(E11+F11)*D11)</f>
        <v/>
      </c>
      <c r="BF11" s="179"/>
      <c r="BG11" s="179"/>
      <c r="BH11" s="179"/>
      <c r="BI11" s="179"/>
      <c r="BJ11" s="179"/>
      <c r="BK11" s="179"/>
      <c r="BL11" s="179"/>
      <c r="BM11" s="179"/>
      <c r="BN11" s="179"/>
      <c r="BO11" s="179"/>
      <c r="BP11" s="179"/>
      <c r="BQ11" s="179"/>
      <c r="BR11" s="179"/>
      <c r="BS11" s="179"/>
      <c r="BT11" s="179"/>
    </row>
    <row r="12" spans="1:109" s="25" customFormat="1" x14ac:dyDescent="0.2">
      <c r="A12" s="182">
        <v>3</v>
      </c>
      <c r="B12" s="223" t="str">
        <f>IF('ILU INICIAL'!B17="","",'ILU INICIAL'!B17)</f>
        <v/>
      </c>
      <c r="C12" s="54"/>
      <c r="D12" s="11"/>
      <c r="E12" s="12"/>
      <c r="F12" s="12"/>
      <c r="G12" s="38" t="str">
        <f>IF(B12="","",(E12+F12)*D12)</f>
        <v/>
      </c>
      <c r="BF12" s="179" t="str">
        <f>IF(B12="","",IF(#REF!="","",IF(#REF!&gt;0.25,"Revisar","Ok")))</f>
        <v/>
      </c>
      <c r="BG12" s="179" t="str">
        <f>IF(B12="","",IF(#REF!="","",IF(#REF!&gt;8760,"Incoherente",IF(#REF!&gt;5000,"Revisar","Ok"))))</f>
        <v/>
      </c>
      <c r="BH12" s="179" t="str">
        <f>IF(B12="","",IF(#REF!="","",IF(#REF!&gt;0.25,"Revisar","Ok")))</f>
        <v/>
      </c>
      <c r="BI12" s="179" t="str">
        <f>IF(B12="","",IF(#REF!="","",IF(#REF!&gt;8760,"Incoherente",IF(#REF!&gt;5000,"Revisar","Ok"))))</f>
        <v/>
      </c>
      <c r="BJ12" s="179" t="str">
        <f>IF(B12="","",IF(#REF!=#REF!,"Ok","Revisar"))</f>
        <v/>
      </c>
      <c r="BK12" s="179" t="str">
        <f>IF(B12="","",IF(#REF!="","",LOOKUP(#REF!,Esixencias,#REF!)))</f>
        <v/>
      </c>
      <c r="BL12" s="179" t="str">
        <f>IF(B12="","",IF(#REF!&lt;BK12,"Revisar","Ok"))</f>
        <v/>
      </c>
      <c r="BM12" s="179" t="str">
        <f>IF(B12="","",IF(#REF!&lt;#REF!,"Revisar","Ok"))</f>
        <v/>
      </c>
      <c r="BN12" s="179" t="str">
        <f>IF(B12="","",IF(#REF!&gt;#REF!,"Revisar","Ok"))</f>
        <v/>
      </c>
      <c r="BO12" s="179" t="str">
        <f>IF(B12="","",IF(#REF!&lt;#REF!,"Revisar","Ok"))</f>
        <v/>
      </c>
      <c r="BP12" s="179" t="str">
        <f>IF(B12="","",IF(#REF!&gt;#REF!,"Revisar","Ok"))</f>
        <v/>
      </c>
      <c r="BQ12" s="179" t="str">
        <f>IF(B12="","",IF(#REF!&gt;#REF!,"Revisar","Ok"))</f>
        <v/>
      </c>
      <c r="BR12" s="179" t="str">
        <f>IF(B12="","",IF(#REF!="","",IF(#REF!="Cumpre","Ok",IF(#REF!="Non Cumpre","Non","Revisar"))))</f>
        <v/>
      </c>
      <c r="BS12" s="179" t="str">
        <f>IF(B12="","",IF(#REF!="","",IF(#REF!="Cumpre","Ok",IF(#REF!="Non Cumpre","Non","Revisar"))))</f>
        <v/>
      </c>
      <c r="BT12" s="179" t="str">
        <f>IF(B12="","",IF(#REF!="","",IF(#REF!="Cumpre","Ok",IF(#REF!="Non Cumpre","Non","Revisar"))))</f>
        <v/>
      </c>
      <c r="CQ12" s="26"/>
      <c r="CR12" s="26"/>
      <c r="CS12" s="26"/>
      <c r="CT12" s="26"/>
      <c r="CU12" s="26"/>
      <c r="CV12" s="26"/>
      <c r="CW12" s="26"/>
      <c r="CX12" s="26"/>
      <c r="CY12" s="26"/>
      <c r="CZ12" s="26"/>
      <c r="DA12" s="26"/>
      <c r="DB12" s="26"/>
      <c r="DC12" s="26"/>
      <c r="DD12" s="26"/>
      <c r="DE12" s="26"/>
    </row>
    <row r="13" spans="1:109" x14ac:dyDescent="0.2">
      <c r="A13" s="182"/>
      <c r="B13" s="224"/>
      <c r="C13" s="54"/>
      <c r="D13" s="11"/>
      <c r="E13" s="12"/>
      <c r="F13" s="12"/>
      <c r="G13" s="38" t="str">
        <f>IF(B12="","",(E13+F13)*D13)</f>
        <v/>
      </c>
      <c r="BF13" s="179"/>
      <c r="BG13" s="179"/>
      <c r="BH13" s="179"/>
      <c r="BI13" s="179"/>
      <c r="BJ13" s="179"/>
      <c r="BK13" s="179"/>
      <c r="BL13" s="179"/>
      <c r="BM13" s="179"/>
      <c r="BN13" s="179"/>
      <c r="BO13" s="179"/>
      <c r="BP13" s="179"/>
      <c r="BQ13" s="179"/>
      <c r="BR13" s="179"/>
      <c r="BS13" s="179"/>
      <c r="BT13" s="179"/>
    </row>
    <row r="14" spans="1:109" x14ac:dyDescent="0.2">
      <c r="A14" s="182"/>
      <c r="B14" s="224"/>
      <c r="C14" s="54"/>
      <c r="D14" s="11"/>
      <c r="E14" s="12"/>
      <c r="F14" s="12"/>
      <c r="G14" s="38" t="str">
        <f>IF(B12="","",(E14+F14)*D14)</f>
        <v/>
      </c>
      <c r="BF14" s="179"/>
      <c r="BG14" s="179"/>
      <c r="BH14" s="179"/>
      <c r="BI14" s="179"/>
      <c r="BJ14" s="179"/>
      <c r="BK14" s="179"/>
      <c r="BL14" s="179"/>
      <c r="BM14" s="179"/>
      <c r="BN14" s="179"/>
      <c r="BO14" s="179"/>
      <c r="BP14" s="179"/>
      <c r="BQ14" s="179"/>
      <c r="BR14" s="179"/>
      <c r="BS14" s="179"/>
      <c r="BT14" s="179"/>
    </row>
    <row r="15" spans="1:109" x14ac:dyDescent="0.2">
      <c r="A15" s="182"/>
      <c r="B15" s="225"/>
      <c r="C15" s="54"/>
      <c r="D15" s="11"/>
      <c r="E15" s="12"/>
      <c r="F15" s="12"/>
      <c r="G15" s="38" t="str">
        <f>IF(B12="","",(E15+F15)*D15)</f>
        <v/>
      </c>
      <c r="BF15" s="179"/>
      <c r="BG15" s="179"/>
      <c r="BH15" s="179"/>
      <c r="BI15" s="179"/>
      <c r="BJ15" s="179"/>
      <c r="BK15" s="179"/>
      <c r="BL15" s="179"/>
      <c r="BM15" s="179"/>
      <c r="BN15" s="179"/>
      <c r="BO15" s="179"/>
      <c r="BP15" s="179"/>
      <c r="BQ15" s="179"/>
      <c r="BR15" s="179"/>
      <c r="BS15" s="179"/>
      <c r="BT15" s="179"/>
    </row>
    <row r="16" spans="1:109" s="25" customFormat="1" x14ac:dyDescent="0.2">
      <c r="A16" s="182">
        <v>4</v>
      </c>
      <c r="B16" s="223" t="str">
        <f>IF('ILU INICIAL'!B21="","",'ILU INICIAL'!B21)</f>
        <v/>
      </c>
      <c r="C16" s="54"/>
      <c r="D16" s="11"/>
      <c r="E16" s="12"/>
      <c r="F16" s="12"/>
      <c r="G16" s="38" t="str">
        <f>IF(B16="","",(E16+F16)*D16)</f>
        <v/>
      </c>
      <c r="BF16" s="179" t="str">
        <f>IF(B16="","",IF(#REF!="","",IF(#REF!&gt;0.25,"Revisar","Ok")))</f>
        <v/>
      </c>
      <c r="BG16" s="179" t="str">
        <f>IF(B16="","",IF(#REF!="","",IF(#REF!&gt;8760,"Incoherente",IF(#REF!&gt;5000,"Revisar","Ok"))))</f>
        <v/>
      </c>
      <c r="BH16" s="179" t="str">
        <f>IF(B16="","",IF(#REF!="","",IF(#REF!&gt;0.25,"Revisar","Ok")))</f>
        <v/>
      </c>
      <c r="BI16" s="179" t="str">
        <f>IF(B16="","",IF(#REF!="","",IF(#REF!&gt;8760,"Incoherente",IF(#REF!&gt;5000,"Revisar","Ok"))))</f>
        <v/>
      </c>
      <c r="BJ16" s="179" t="str">
        <f>IF(B16="","",IF(#REF!=#REF!,"Ok","Revisar"))</f>
        <v/>
      </c>
      <c r="BK16" s="179" t="str">
        <f>IF(B16="","",IF(#REF!="","",LOOKUP(#REF!,Esixencias,#REF!)))</f>
        <v/>
      </c>
      <c r="BL16" s="179" t="str">
        <f>IF(B16="","",IF(#REF!&lt;BK16,"Revisar","Ok"))</f>
        <v/>
      </c>
      <c r="BM16" s="179" t="str">
        <f>IF(B16="","",IF(#REF!&lt;#REF!,"Revisar","Ok"))</f>
        <v/>
      </c>
      <c r="BN16" s="179" t="str">
        <f>IF(B16="","",IF(#REF!&gt;#REF!,"Revisar","Ok"))</f>
        <v/>
      </c>
      <c r="BO16" s="179" t="str">
        <f>IF(B16="","",IF(#REF!&lt;#REF!,"Revisar","Ok"))</f>
        <v/>
      </c>
      <c r="BP16" s="179" t="str">
        <f>IF(B16="","",IF(#REF!&gt;#REF!,"Revisar","Ok"))</f>
        <v/>
      </c>
      <c r="BQ16" s="179" t="str">
        <f>IF(B16="","",IF(#REF!&gt;#REF!,"Revisar","Ok"))</f>
        <v/>
      </c>
      <c r="BR16" s="179" t="str">
        <f>IF(B16="","",IF(#REF!="","",IF(#REF!="Cumpre","Ok",IF(#REF!="Non Cumpre","Non","Revisar"))))</f>
        <v/>
      </c>
      <c r="BS16" s="179" t="str">
        <f>IF(B16="","",IF(#REF!="","",IF(#REF!="Cumpre","Ok",IF(#REF!="Non Cumpre","Non","Revisar"))))</f>
        <v/>
      </c>
      <c r="BT16" s="179" t="str">
        <f>IF(B16="","",IF(#REF!="","",IF(#REF!="Cumpre","Ok",IF(#REF!="Non Cumpre","Non","Revisar"))))</f>
        <v/>
      </c>
      <c r="CQ16" s="26"/>
      <c r="CR16" s="26"/>
      <c r="CS16" s="26"/>
      <c r="CT16" s="26"/>
      <c r="CU16" s="26"/>
      <c r="CV16" s="26"/>
      <c r="CW16" s="26"/>
      <c r="CX16" s="26"/>
      <c r="CY16" s="26"/>
      <c r="CZ16" s="26"/>
      <c r="DA16" s="26"/>
      <c r="DB16" s="26"/>
      <c r="DC16" s="26"/>
      <c r="DD16" s="26"/>
      <c r="DE16" s="26"/>
    </row>
    <row r="17" spans="1:109" x14ac:dyDescent="0.2">
      <c r="A17" s="182"/>
      <c r="B17" s="224"/>
      <c r="C17" s="54"/>
      <c r="D17" s="11"/>
      <c r="E17" s="12"/>
      <c r="F17" s="12"/>
      <c r="G17" s="38" t="str">
        <f>IF(B16="","",(E17+F17)*D17)</f>
        <v/>
      </c>
      <c r="BF17" s="179"/>
      <c r="BG17" s="179"/>
      <c r="BH17" s="179"/>
      <c r="BI17" s="179"/>
      <c r="BJ17" s="179"/>
      <c r="BK17" s="179"/>
      <c r="BL17" s="179"/>
      <c r="BM17" s="179"/>
      <c r="BN17" s="179"/>
      <c r="BO17" s="179"/>
      <c r="BP17" s="179"/>
      <c r="BQ17" s="179"/>
      <c r="BR17" s="179"/>
      <c r="BS17" s="179"/>
      <c r="BT17" s="179"/>
    </row>
    <row r="18" spans="1:109" x14ac:dyDescent="0.2">
      <c r="A18" s="182"/>
      <c r="B18" s="224"/>
      <c r="C18" s="54"/>
      <c r="D18" s="11"/>
      <c r="E18" s="12"/>
      <c r="F18" s="12"/>
      <c r="G18" s="38" t="str">
        <f>IF(B16="","",(E18+F18)*D18)</f>
        <v/>
      </c>
      <c r="BF18" s="179"/>
      <c r="BG18" s="179"/>
      <c r="BH18" s="179"/>
      <c r="BI18" s="179"/>
      <c r="BJ18" s="179"/>
      <c r="BK18" s="179"/>
      <c r="BL18" s="179"/>
      <c r="BM18" s="179"/>
      <c r="BN18" s="179"/>
      <c r="BO18" s="179"/>
      <c r="BP18" s="179"/>
      <c r="BQ18" s="179"/>
      <c r="BR18" s="179"/>
      <c r="BS18" s="179"/>
      <c r="BT18" s="179"/>
    </row>
    <row r="19" spans="1:109" x14ac:dyDescent="0.2">
      <c r="A19" s="182"/>
      <c r="B19" s="225"/>
      <c r="C19" s="54"/>
      <c r="D19" s="11"/>
      <c r="E19" s="12"/>
      <c r="F19" s="12"/>
      <c r="G19" s="38" t="str">
        <f>IF(B16="","",(E19+F19)*D19)</f>
        <v/>
      </c>
      <c r="BF19" s="179"/>
      <c r="BG19" s="179"/>
      <c r="BH19" s="179"/>
      <c r="BI19" s="179"/>
      <c r="BJ19" s="179"/>
      <c r="BK19" s="179"/>
      <c r="BL19" s="179"/>
      <c r="BM19" s="179"/>
      <c r="BN19" s="179"/>
      <c r="BO19" s="179"/>
      <c r="BP19" s="179"/>
      <c r="BQ19" s="179"/>
      <c r="BR19" s="179"/>
      <c r="BS19" s="179"/>
      <c r="BT19" s="179"/>
    </row>
    <row r="20" spans="1:109" s="25" customFormat="1" x14ac:dyDescent="0.2">
      <c r="A20" s="182">
        <v>5</v>
      </c>
      <c r="B20" s="223" t="str">
        <f>IF('ILU INICIAL'!B25="","",'ILU INICIAL'!B25)</f>
        <v/>
      </c>
      <c r="C20" s="54"/>
      <c r="D20" s="11"/>
      <c r="E20" s="12"/>
      <c r="F20" s="12"/>
      <c r="G20" s="38" t="str">
        <f>IF(B20="","",(E20+F20)*D20)</f>
        <v/>
      </c>
      <c r="BF20" s="179" t="str">
        <f>IF(B20="","",IF(#REF!="","",IF(#REF!&gt;0.25,"Revisar","Ok")))</f>
        <v/>
      </c>
      <c r="BG20" s="179" t="str">
        <f>IF(B20="","",IF(#REF!="","",IF(#REF!&gt;8760,"Incoherente",IF(#REF!&gt;5000,"Revisar","Ok"))))</f>
        <v/>
      </c>
      <c r="BH20" s="179" t="str">
        <f>IF(B20="","",IF(#REF!="","",IF(#REF!&gt;0.25,"Revisar","Ok")))</f>
        <v/>
      </c>
      <c r="BI20" s="179" t="str">
        <f>IF(B20="","",IF(#REF!="","",IF(#REF!&gt;8760,"Incoherente",IF(#REF!&gt;5000,"Revisar","Ok"))))</f>
        <v/>
      </c>
      <c r="BJ20" s="179" t="str">
        <f>IF(B20="","",IF(#REF!=#REF!,"Ok","Revisar"))</f>
        <v/>
      </c>
      <c r="BK20" s="179" t="str">
        <f>IF(B20="","",IF(#REF!="","",LOOKUP(#REF!,Esixencias,#REF!)))</f>
        <v/>
      </c>
      <c r="BL20" s="179" t="str">
        <f>IF(B20="","",IF(#REF!&lt;BK20,"Revisar","Ok"))</f>
        <v/>
      </c>
      <c r="BM20" s="179" t="str">
        <f>IF(B20="","",IF(#REF!&lt;#REF!,"Revisar","Ok"))</f>
        <v/>
      </c>
      <c r="BN20" s="179" t="str">
        <f>IF(B20="","",IF(#REF!&gt;#REF!,"Revisar","Ok"))</f>
        <v/>
      </c>
      <c r="BO20" s="179" t="str">
        <f>IF(B20="","",IF(#REF!&lt;#REF!,"Revisar","Ok"))</f>
        <v/>
      </c>
      <c r="BP20" s="179" t="str">
        <f>IF(B20="","",IF(#REF!&gt;#REF!,"Revisar","Ok"))</f>
        <v/>
      </c>
      <c r="BQ20" s="179" t="str">
        <f>IF(B20="","",IF(#REF!&gt;#REF!,"Revisar","Ok"))</f>
        <v/>
      </c>
      <c r="BR20" s="179" t="str">
        <f>IF(B20="","",IF(#REF!="","",IF(#REF!="Cumpre","Ok",IF(#REF!="Non Cumpre","Non","Revisar"))))</f>
        <v/>
      </c>
      <c r="BS20" s="179" t="str">
        <f>IF(B20="","",IF(#REF!="","",IF(#REF!="Cumpre","Ok",IF(#REF!="Non Cumpre","Non","Revisar"))))</f>
        <v/>
      </c>
      <c r="BT20" s="179" t="str">
        <f>IF(B20="","",IF(#REF!="","",IF(#REF!="Cumpre","Ok",IF(#REF!="Non Cumpre","Non","Revisar"))))</f>
        <v/>
      </c>
      <c r="CQ20" s="26"/>
      <c r="CR20" s="26"/>
      <c r="CS20" s="26"/>
      <c r="CT20" s="26"/>
      <c r="CU20" s="26"/>
      <c r="CV20" s="26"/>
      <c r="CW20" s="26"/>
      <c r="CX20" s="26"/>
      <c r="CY20" s="26"/>
      <c r="CZ20" s="26"/>
      <c r="DA20" s="26"/>
      <c r="DB20" s="26"/>
      <c r="DC20" s="26"/>
      <c r="DD20" s="26"/>
      <c r="DE20" s="26"/>
    </row>
    <row r="21" spans="1:109" x14ac:dyDescent="0.2">
      <c r="A21" s="182"/>
      <c r="B21" s="224"/>
      <c r="C21" s="54"/>
      <c r="D21" s="11"/>
      <c r="E21" s="12"/>
      <c r="F21" s="12"/>
      <c r="G21" s="38" t="str">
        <f>IF(B20="","",(E21+F21)*D21)</f>
        <v/>
      </c>
      <c r="BF21" s="179"/>
      <c r="BG21" s="179"/>
      <c r="BH21" s="179"/>
      <c r="BI21" s="179"/>
      <c r="BJ21" s="179"/>
      <c r="BK21" s="179"/>
      <c r="BL21" s="179"/>
      <c r="BM21" s="179"/>
      <c r="BN21" s="179"/>
      <c r="BO21" s="179"/>
      <c r="BP21" s="179"/>
      <c r="BQ21" s="179"/>
      <c r="BR21" s="179"/>
      <c r="BS21" s="179"/>
      <c r="BT21" s="179"/>
    </row>
    <row r="22" spans="1:109" x14ac:dyDescent="0.2">
      <c r="A22" s="182"/>
      <c r="B22" s="224"/>
      <c r="C22" s="54"/>
      <c r="D22" s="11"/>
      <c r="E22" s="12"/>
      <c r="F22" s="12"/>
      <c r="G22" s="38" t="str">
        <f>IF(B20="","",(E22+F22)*D22)</f>
        <v/>
      </c>
      <c r="BF22" s="179"/>
      <c r="BG22" s="179"/>
      <c r="BH22" s="179"/>
      <c r="BI22" s="179"/>
      <c r="BJ22" s="179"/>
      <c r="BK22" s="179"/>
      <c r="BL22" s="179"/>
      <c r="BM22" s="179"/>
      <c r="BN22" s="179"/>
      <c r="BO22" s="179"/>
      <c r="BP22" s="179"/>
      <c r="BQ22" s="179"/>
      <c r="BR22" s="179"/>
      <c r="BS22" s="179"/>
      <c r="BT22" s="179"/>
    </row>
    <row r="23" spans="1:109" x14ac:dyDescent="0.2">
      <c r="A23" s="182"/>
      <c r="B23" s="225"/>
      <c r="C23" s="54"/>
      <c r="D23" s="11"/>
      <c r="E23" s="12"/>
      <c r="F23" s="12"/>
      <c r="G23" s="38" t="str">
        <f>IF(B20="","",(E23+F23)*D23)</f>
        <v/>
      </c>
      <c r="BF23" s="179"/>
      <c r="BG23" s="179"/>
      <c r="BH23" s="179"/>
      <c r="BI23" s="179"/>
      <c r="BJ23" s="179"/>
      <c r="BK23" s="179"/>
      <c r="BL23" s="179"/>
      <c r="BM23" s="179"/>
      <c r="BN23" s="179"/>
      <c r="BO23" s="179"/>
      <c r="BP23" s="179"/>
      <c r="BQ23" s="179"/>
      <c r="BR23" s="179"/>
      <c r="BS23" s="179"/>
      <c r="BT23" s="179"/>
    </row>
    <row r="24" spans="1:109" s="25" customFormat="1" x14ac:dyDescent="0.2">
      <c r="A24" s="182">
        <v>6</v>
      </c>
      <c r="B24" s="223" t="str">
        <f>IF('ILU INICIAL'!B29="","",'ILU INICIAL'!B29)</f>
        <v/>
      </c>
      <c r="C24" s="54"/>
      <c r="D24" s="11"/>
      <c r="E24" s="12"/>
      <c r="F24" s="12"/>
      <c r="G24" s="38" t="str">
        <f>IF(B24="","",(E24+F24)*D24)</f>
        <v/>
      </c>
      <c r="BF24" s="179" t="str">
        <f>IF(B24="","",IF(#REF!="","",IF(#REF!&gt;0.25,"Revisar","Ok")))</f>
        <v/>
      </c>
      <c r="BG24" s="179" t="str">
        <f>IF(B24="","",IF(#REF!="","",IF(#REF!&gt;8760,"Incoherente",IF(#REF!&gt;5000,"Revisar","Ok"))))</f>
        <v/>
      </c>
      <c r="BH24" s="179" t="str">
        <f>IF(B24="","",IF(#REF!="","",IF(#REF!&gt;0.25,"Revisar","Ok")))</f>
        <v/>
      </c>
      <c r="BI24" s="179" t="str">
        <f>IF(B24="","",IF(#REF!="","",IF(#REF!&gt;8760,"Incoherente",IF(#REF!&gt;5000,"Revisar","Ok"))))</f>
        <v/>
      </c>
      <c r="BJ24" s="179" t="str">
        <f>IF(B24="","",IF(#REF!=#REF!,"Ok","Revisar"))</f>
        <v/>
      </c>
      <c r="BK24" s="179" t="str">
        <f>IF(B24="","",IF(#REF!="","",LOOKUP(#REF!,Esixencias,#REF!)))</f>
        <v/>
      </c>
      <c r="BL24" s="179" t="str">
        <f>IF(B24="","",IF(#REF!&lt;BK24,"Revisar","Ok"))</f>
        <v/>
      </c>
      <c r="BM24" s="179" t="str">
        <f>IF(B24="","",IF(#REF!&lt;#REF!,"Revisar","Ok"))</f>
        <v/>
      </c>
      <c r="BN24" s="179" t="str">
        <f>IF(B24="","",IF(#REF!&gt;#REF!,"Revisar","Ok"))</f>
        <v/>
      </c>
      <c r="BO24" s="179" t="str">
        <f>IF(B24="","",IF(#REF!&lt;#REF!,"Revisar","Ok"))</f>
        <v/>
      </c>
      <c r="BP24" s="179" t="str">
        <f>IF(B24="","",IF(#REF!&gt;#REF!,"Revisar","Ok"))</f>
        <v/>
      </c>
      <c r="BQ24" s="179" t="str">
        <f>IF(B24="","",IF(#REF!&gt;#REF!,"Revisar","Ok"))</f>
        <v/>
      </c>
      <c r="BR24" s="179" t="str">
        <f>IF(B24="","",IF(#REF!="","",IF(#REF!="Cumpre","Ok",IF(#REF!="Non Cumpre","Non","Revisar"))))</f>
        <v/>
      </c>
      <c r="BS24" s="179" t="str">
        <f>IF(B24="","",IF(#REF!="","",IF(#REF!="Cumpre","Ok",IF(#REF!="Non Cumpre","Non","Revisar"))))</f>
        <v/>
      </c>
      <c r="BT24" s="179" t="str">
        <f>IF(B24="","",IF(#REF!="","",IF(#REF!="Cumpre","Ok",IF(#REF!="Non Cumpre","Non","Revisar"))))</f>
        <v/>
      </c>
      <c r="CQ24" s="26"/>
      <c r="CR24" s="26"/>
      <c r="CS24" s="26"/>
      <c r="CT24" s="26"/>
      <c r="CU24" s="26"/>
      <c r="CV24" s="26"/>
      <c r="CW24" s="26"/>
      <c r="CX24" s="26"/>
      <c r="CY24" s="26"/>
      <c r="CZ24" s="26"/>
      <c r="DA24" s="26"/>
      <c r="DB24" s="26"/>
      <c r="DC24" s="26"/>
      <c r="DD24" s="26"/>
      <c r="DE24" s="26"/>
    </row>
    <row r="25" spans="1:109" x14ac:dyDescent="0.2">
      <c r="A25" s="182"/>
      <c r="B25" s="224"/>
      <c r="C25" s="54"/>
      <c r="D25" s="11"/>
      <c r="E25" s="12"/>
      <c r="F25" s="12"/>
      <c r="G25" s="38" t="str">
        <f>IF(B24="","",(E25+F25)*D25)</f>
        <v/>
      </c>
      <c r="BF25" s="179"/>
      <c r="BG25" s="179"/>
      <c r="BH25" s="179"/>
      <c r="BI25" s="179"/>
      <c r="BJ25" s="179"/>
      <c r="BK25" s="179"/>
      <c r="BL25" s="179"/>
      <c r="BM25" s="179"/>
      <c r="BN25" s="179"/>
      <c r="BO25" s="179"/>
      <c r="BP25" s="179"/>
      <c r="BQ25" s="179"/>
      <c r="BR25" s="179"/>
      <c r="BS25" s="179"/>
      <c r="BT25" s="179"/>
    </row>
    <row r="26" spans="1:109" x14ac:dyDescent="0.2">
      <c r="A26" s="182"/>
      <c r="B26" s="224"/>
      <c r="C26" s="54"/>
      <c r="D26" s="11"/>
      <c r="E26" s="12"/>
      <c r="F26" s="12"/>
      <c r="G26" s="38" t="str">
        <f>IF(B24="","",(E26+F26)*D26)</f>
        <v/>
      </c>
      <c r="BF26" s="179"/>
      <c r="BG26" s="179"/>
      <c r="BH26" s="179"/>
      <c r="BI26" s="179"/>
      <c r="BJ26" s="179"/>
      <c r="BK26" s="179"/>
      <c r="BL26" s="179"/>
      <c r="BM26" s="179"/>
      <c r="BN26" s="179"/>
      <c r="BO26" s="179"/>
      <c r="BP26" s="179"/>
      <c r="BQ26" s="179"/>
      <c r="BR26" s="179"/>
      <c r="BS26" s="179"/>
      <c r="BT26" s="179"/>
    </row>
    <row r="27" spans="1:109" x14ac:dyDescent="0.2">
      <c r="A27" s="182"/>
      <c r="B27" s="225"/>
      <c r="C27" s="54"/>
      <c r="D27" s="11"/>
      <c r="E27" s="12"/>
      <c r="F27" s="12"/>
      <c r="G27" s="38" t="str">
        <f>IF(B24="","",(E27+F27)*D27)</f>
        <v/>
      </c>
      <c r="BF27" s="179"/>
      <c r="BG27" s="179"/>
      <c r="BH27" s="179"/>
      <c r="BI27" s="179"/>
      <c r="BJ27" s="179"/>
      <c r="BK27" s="179"/>
      <c r="BL27" s="179"/>
      <c r="BM27" s="179"/>
      <c r="BN27" s="179"/>
      <c r="BO27" s="179"/>
      <c r="BP27" s="179"/>
      <c r="BQ27" s="179"/>
      <c r="BR27" s="179"/>
      <c r="BS27" s="179"/>
      <c r="BT27" s="179"/>
    </row>
    <row r="28" spans="1:109" s="25" customFormat="1" x14ac:dyDescent="0.2">
      <c r="A28" s="182">
        <v>7</v>
      </c>
      <c r="B28" s="223" t="str">
        <f>IF('ILU INICIAL'!B33="","",'ILU INICIAL'!B33)</f>
        <v/>
      </c>
      <c r="C28" s="54"/>
      <c r="D28" s="11"/>
      <c r="E28" s="12"/>
      <c r="F28" s="12"/>
      <c r="G28" s="38" t="str">
        <f>IF(B28="","",(E28+F28)*D28)</f>
        <v/>
      </c>
      <c r="BF28" s="179" t="str">
        <f>IF(B28="","",IF(#REF!="","",IF(#REF!&gt;0.25,"Revisar","Ok")))</f>
        <v/>
      </c>
      <c r="BG28" s="179" t="str">
        <f>IF(B28="","",IF(#REF!="","",IF(#REF!&gt;8760,"Incoherente",IF(#REF!&gt;5000,"Revisar","Ok"))))</f>
        <v/>
      </c>
      <c r="BH28" s="179" t="str">
        <f>IF(B28="","",IF(#REF!="","",IF(#REF!&gt;0.25,"Revisar","Ok")))</f>
        <v/>
      </c>
      <c r="BI28" s="179" t="str">
        <f>IF(B28="","",IF(#REF!="","",IF(#REF!&gt;8760,"Incoherente",IF(#REF!&gt;5000,"Revisar","Ok"))))</f>
        <v/>
      </c>
      <c r="BJ28" s="179" t="str">
        <f>IF(B28="","",IF(#REF!=#REF!,"Ok","Revisar"))</f>
        <v/>
      </c>
      <c r="BK28" s="179" t="str">
        <f>IF(B28="","",IF(#REF!="","",LOOKUP(#REF!,Esixencias,#REF!)))</f>
        <v/>
      </c>
      <c r="BL28" s="179" t="str">
        <f>IF(B28="","",IF(#REF!&lt;BK28,"Revisar","Ok"))</f>
        <v/>
      </c>
      <c r="BM28" s="179" t="str">
        <f>IF(B28="","",IF(#REF!&lt;#REF!,"Revisar","Ok"))</f>
        <v/>
      </c>
      <c r="BN28" s="179" t="str">
        <f>IF(B28="","",IF(#REF!&gt;#REF!,"Revisar","Ok"))</f>
        <v/>
      </c>
      <c r="BO28" s="179" t="str">
        <f>IF(B28="","",IF(#REF!&lt;#REF!,"Revisar","Ok"))</f>
        <v/>
      </c>
      <c r="BP28" s="179" t="str">
        <f>IF(B28="","",IF(#REF!&gt;#REF!,"Revisar","Ok"))</f>
        <v/>
      </c>
      <c r="BQ28" s="179" t="str">
        <f>IF(B28="","",IF(#REF!&gt;#REF!,"Revisar","Ok"))</f>
        <v/>
      </c>
      <c r="BR28" s="179" t="str">
        <f>IF(B28="","",IF(#REF!="","",IF(#REF!="Cumpre","Ok",IF(#REF!="Non Cumpre","Non","Revisar"))))</f>
        <v/>
      </c>
      <c r="BS28" s="179" t="str">
        <f>IF(B28="","",IF(#REF!="","",IF(#REF!="Cumpre","Ok",IF(#REF!="Non Cumpre","Non","Revisar"))))</f>
        <v/>
      </c>
      <c r="BT28" s="179" t="str">
        <f>IF(B28="","",IF(#REF!="","",IF(#REF!="Cumpre","Ok",IF(#REF!="Non Cumpre","Non","Revisar"))))</f>
        <v/>
      </c>
      <c r="CQ28" s="26"/>
      <c r="CR28" s="26"/>
      <c r="CS28" s="26"/>
      <c r="CT28" s="26"/>
      <c r="CU28" s="26"/>
      <c r="CV28" s="26"/>
      <c r="CW28" s="26"/>
      <c r="CX28" s="26"/>
      <c r="CY28" s="26"/>
      <c r="CZ28" s="26"/>
      <c r="DA28" s="26"/>
      <c r="DB28" s="26"/>
      <c r="DC28" s="26"/>
      <c r="DD28" s="26"/>
      <c r="DE28" s="26"/>
    </row>
    <row r="29" spans="1:109" x14ac:dyDescent="0.2">
      <c r="A29" s="182"/>
      <c r="B29" s="224"/>
      <c r="C29" s="54"/>
      <c r="D29" s="11"/>
      <c r="E29" s="12"/>
      <c r="F29" s="12"/>
      <c r="G29" s="38" t="str">
        <f>IF(B28="","",(E29+F29)*D29)</f>
        <v/>
      </c>
      <c r="BF29" s="179"/>
      <c r="BG29" s="179"/>
      <c r="BH29" s="179"/>
      <c r="BI29" s="179"/>
      <c r="BJ29" s="179"/>
      <c r="BK29" s="179"/>
      <c r="BL29" s="179"/>
      <c r="BM29" s="179"/>
      <c r="BN29" s="179"/>
      <c r="BO29" s="179"/>
      <c r="BP29" s="179"/>
      <c r="BQ29" s="179"/>
      <c r="BR29" s="179"/>
      <c r="BS29" s="179"/>
      <c r="BT29" s="179"/>
    </row>
    <row r="30" spans="1:109" x14ac:dyDescent="0.2">
      <c r="A30" s="182"/>
      <c r="B30" s="224"/>
      <c r="C30" s="54"/>
      <c r="D30" s="11"/>
      <c r="E30" s="12"/>
      <c r="F30" s="12"/>
      <c r="G30" s="38" t="str">
        <f>IF(B28="","",(E30+F30)*D30)</f>
        <v/>
      </c>
      <c r="BF30" s="179"/>
      <c r="BG30" s="179"/>
      <c r="BH30" s="179"/>
      <c r="BI30" s="179"/>
      <c r="BJ30" s="179"/>
      <c r="BK30" s="179"/>
      <c r="BL30" s="179"/>
      <c r="BM30" s="179"/>
      <c r="BN30" s="179"/>
      <c r="BO30" s="179"/>
      <c r="BP30" s="179"/>
      <c r="BQ30" s="179"/>
      <c r="BR30" s="179"/>
      <c r="BS30" s="179"/>
      <c r="BT30" s="179"/>
    </row>
    <row r="31" spans="1:109" x14ac:dyDescent="0.2">
      <c r="A31" s="182"/>
      <c r="B31" s="225"/>
      <c r="C31" s="54"/>
      <c r="D31" s="11"/>
      <c r="E31" s="12"/>
      <c r="F31" s="12"/>
      <c r="G31" s="38" t="str">
        <f>IF(B28="","",(E31+F31)*D31)</f>
        <v/>
      </c>
      <c r="BF31" s="179"/>
      <c r="BG31" s="179"/>
      <c r="BH31" s="179"/>
      <c r="BI31" s="179"/>
      <c r="BJ31" s="179"/>
      <c r="BK31" s="179"/>
      <c r="BL31" s="179"/>
      <c r="BM31" s="179"/>
      <c r="BN31" s="179"/>
      <c r="BO31" s="179"/>
      <c r="BP31" s="179"/>
      <c r="BQ31" s="179"/>
      <c r="BR31" s="179"/>
      <c r="BS31" s="179"/>
      <c r="BT31" s="179"/>
    </row>
    <row r="32" spans="1:109" s="25" customFormat="1" x14ac:dyDescent="0.2">
      <c r="A32" s="182">
        <v>8</v>
      </c>
      <c r="B32" s="223" t="str">
        <f>IF('ILU INICIAL'!B37="","",'ILU INICIAL'!B37)</f>
        <v/>
      </c>
      <c r="C32" s="54"/>
      <c r="D32" s="11"/>
      <c r="E32" s="12"/>
      <c r="F32" s="12"/>
      <c r="G32" s="38" t="str">
        <f>IF(B32="","",(E32+F32)*D32)</f>
        <v/>
      </c>
      <c r="BF32" s="179" t="str">
        <f>IF(B32="","",IF(#REF!="","",IF(#REF!&gt;0.25,"Revisar","Ok")))</f>
        <v/>
      </c>
      <c r="BG32" s="179" t="str">
        <f>IF(B32="","",IF(#REF!="","",IF(#REF!&gt;8760,"Incoherente",IF(#REF!&gt;5000,"Revisar","Ok"))))</f>
        <v/>
      </c>
      <c r="BH32" s="179" t="str">
        <f>IF(B32="","",IF(#REF!="","",IF(#REF!&gt;0.25,"Revisar","Ok")))</f>
        <v/>
      </c>
      <c r="BI32" s="179" t="str">
        <f>IF(B32="","",IF(#REF!="","",IF(#REF!&gt;8760,"Incoherente",IF(#REF!&gt;5000,"Revisar","Ok"))))</f>
        <v/>
      </c>
      <c r="BJ32" s="179" t="str">
        <f>IF(B32="","",IF(#REF!=#REF!,"Ok","Revisar"))</f>
        <v/>
      </c>
      <c r="BK32" s="179" t="str">
        <f>IF(B32="","",IF(#REF!="","",LOOKUP(#REF!,Esixencias,#REF!)))</f>
        <v/>
      </c>
      <c r="BL32" s="179" t="str">
        <f>IF(B32="","",IF(#REF!&lt;BK32,"Revisar","Ok"))</f>
        <v/>
      </c>
      <c r="BM32" s="179" t="str">
        <f>IF(B32="","",IF(#REF!&lt;#REF!,"Revisar","Ok"))</f>
        <v/>
      </c>
      <c r="BN32" s="179" t="str">
        <f>IF(B32="","",IF(#REF!&gt;#REF!,"Revisar","Ok"))</f>
        <v/>
      </c>
      <c r="BO32" s="179" t="str">
        <f>IF(B32="","",IF(#REF!&lt;#REF!,"Revisar","Ok"))</f>
        <v/>
      </c>
      <c r="BP32" s="179" t="str">
        <f>IF(B32="","",IF(#REF!&gt;#REF!,"Revisar","Ok"))</f>
        <v/>
      </c>
      <c r="BQ32" s="179" t="str">
        <f>IF(B32="","",IF(#REF!&gt;#REF!,"Revisar","Ok"))</f>
        <v/>
      </c>
      <c r="BR32" s="179" t="str">
        <f>IF(B32="","",IF(#REF!="","",IF(#REF!="Cumpre","Ok",IF(#REF!="Non Cumpre","Non","Revisar"))))</f>
        <v/>
      </c>
      <c r="BS32" s="179" t="str">
        <f>IF(B32="","",IF(#REF!="","",IF(#REF!="Cumpre","Ok",IF(#REF!="Non Cumpre","Non","Revisar"))))</f>
        <v/>
      </c>
      <c r="BT32" s="179" t="str">
        <f>IF(B32="","",IF(#REF!="","",IF(#REF!="Cumpre","Ok",IF(#REF!="Non Cumpre","Non","Revisar"))))</f>
        <v/>
      </c>
      <c r="CQ32" s="26"/>
      <c r="CR32" s="26"/>
      <c r="CS32" s="26"/>
      <c r="CT32" s="26"/>
      <c r="CU32" s="26"/>
      <c r="CV32" s="26"/>
      <c r="CW32" s="26"/>
      <c r="CX32" s="26"/>
      <c r="CY32" s="26"/>
      <c r="CZ32" s="26"/>
      <c r="DA32" s="26"/>
      <c r="DB32" s="26"/>
      <c r="DC32" s="26"/>
      <c r="DD32" s="26"/>
      <c r="DE32" s="26"/>
    </row>
    <row r="33" spans="1:109" x14ac:dyDescent="0.2">
      <c r="A33" s="182"/>
      <c r="B33" s="224"/>
      <c r="C33" s="54"/>
      <c r="D33" s="11"/>
      <c r="E33" s="12"/>
      <c r="F33" s="12"/>
      <c r="G33" s="38" t="str">
        <f>IF(B32="","",(E33+F33)*D33)</f>
        <v/>
      </c>
      <c r="BF33" s="179"/>
      <c r="BG33" s="179"/>
      <c r="BH33" s="179"/>
      <c r="BI33" s="179"/>
      <c r="BJ33" s="179"/>
      <c r="BK33" s="179"/>
      <c r="BL33" s="179"/>
      <c r="BM33" s="179"/>
      <c r="BN33" s="179"/>
      <c r="BO33" s="179"/>
      <c r="BP33" s="179"/>
      <c r="BQ33" s="179"/>
      <c r="BR33" s="179"/>
      <c r="BS33" s="179"/>
      <c r="BT33" s="179"/>
    </row>
    <row r="34" spans="1:109" x14ac:dyDescent="0.2">
      <c r="A34" s="182"/>
      <c r="B34" s="224"/>
      <c r="C34" s="54"/>
      <c r="D34" s="11"/>
      <c r="E34" s="12"/>
      <c r="F34" s="12"/>
      <c r="G34" s="38" t="str">
        <f>IF(B32="","",(E34+F34)*D34)</f>
        <v/>
      </c>
      <c r="BF34" s="179"/>
      <c r="BG34" s="179"/>
      <c r="BH34" s="179"/>
      <c r="BI34" s="179"/>
      <c r="BJ34" s="179"/>
      <c r="BK34" s="179"/>
      <c r="BL34" s="179"/>
      <c r="BM34" s="179"/>
      <c r="BN34" s="179"/>
      <c r="BO34" s="179"/>
      <c r="BP34" s="179"/>
      <c r="BQ34" s="179"/>
      <c r="BR34" s="179"/>
      <c r="BS34" s="179"/>
      <c r="BT34" s="179"/>
    </row>
    <row r="35" spans="1:109" x14ac:dyDescent="0.2">
      <c r="A35" s="182"/>
      <c r="B35" s="225"/>
      <c r="C35" s="54"/>
      <c r="D35" s="11"/>
      <c r="E35" s="12"/>
      <c r="F35" s="12"/>
      <c r="G35" s="38" t="str">
        <f>IF(B32="","",(E35+F35)*D35)</f>
        <v/>
      </c>
      <c r="BF35" s="179"/>
      <c r="BG35" s="179"/>
      <c r="BH35" s="179"/>
      <c r="BI35" s="179"/>
      <c r="BJ35" s="179"/>
      <c r="BK35" s="179"/>
      <c r="BL35" s="179"/>
      <c r="BM35" s="179"/>
      <c r="BN35" s="179"/>
      <c r="BO35" s="179"/>
      <c r="BP35" s="179"/>
      <c r="BQ35" s="179"/>
      <c r="BR35" s="179"/>
      <c r="BS35" s="179"/>
      <c r="BT35" s="179"/>
    </row>
    <row r="36" spans="1:109" s="25" customFormat="1" x14ac:dyDescent="0.2">
      <c r="A36" s="182">
        <v>9</v>
      </c>
      <c r="B36" s="223" t="str">
        <f>IF('ILU INICIAL'!B41="","",'ILU INICIAL'!B41)</f>
        <v/>
      </c>
      <c r="C36" s="54"/>
      <c r="D36" s="11"/>
      <c r="E36" s="12"/>
      <c r="F36" s="12"/>
      <c r="G36" s="38" t="str">
        <f>IF(B36="","",(E36+F36)*D36)</f>
        <v/>
      </c>
      <c r="BF36" s="179" t="str">
        <f>IF(B36="","",IF(#REF!="","",IF(#REF!&gt;0.25,"Revisar","Ok")))</f>
        <v/>
      </c>
      <c r="BG36" s="179" t="str">
        <f>IF(B36="","",IF(#REF!="","",IF(#REF!&gt;8760,"Incoherente",IF(#REF!&gt;5000,"Revisar","Ok"))))</f>
        <v/>
      </c>
      <c r="BH36" s="179" t="str">
        <f>IF(B36="","",IF(#REF!="","",IF(#REF!&gt;0.25,"Revisar","Ok")))</f>
        <v/>
      </c>
      <c r="BI36" s="179" t="str">
        <f>IF(B36="","",IF(#REF!="","",IF(#REF!&gt;8760,"Incoherente",IF(#REF!&gt;5000,"Revisar","Ok"))))</f>
        <v/>
      </c>
      <c r="BJ36" s="179" t="str">
        <f>IF(B36="","",IF(#REF!=#REF!,"Ok","Revisar"))</f>
        <v/>
      </c>
      <c r="BK36" s="179" t="str">
        <f>IF(B36="","",IF(#REF!="","",LOOKUP(#REF!,Esixencias,#REF!)))</f>
        <v/>
      </c>
      <c r="BL36" s="179" t="str">
        <f>IF(B36="","",IF(#REF!&lt;BK36,"Revisar","Ok"))</f>
        <v/>
      </c>
      <c r="BM36" s="179" t="str">
        <f>IF(B36="","",IF(#REF!&lt;#REF!,"Revisar","Ok"))</f>
        <v/>
      </c>
      <c r="BN36" s="179" t="str">
        <f>IF(B36="","",IF(#REF!&gt;#REF!,"Revisar","Ok"))</f>
        <v/>
      </c>
      <c r="BO36" s="179" t="str">
        <f>IF(B36="","",IF(#REF!&lt;#REF!,"Revisar","Ok"))</f>
        <v/>
      </c>
      <c r="BP36" s="179" t="str">
        <f>IF(B36="","",IF(#REF!&gt;#REF!,"Revisar","Ok"))</f>
        <v/>
      </c>
      <c r="BQ36" s="179" t="str">
        <f>IF(B36="","",IF(#REF!&gt;#REF!,"Revisar","Ok"))</f>
        <v/>
      </c>
      <c r="BR36" s="179" t="str">
        <f>IF(B36="","",IF(#REF!="","",IF(#REF!="Cumpre","Ok",IF(#REF!="Non Cumpre","Non","Revisar"))))</f>
        <v/>
      </c>
      <c r="BS36" s="179" t="str">
        <f>IF(B36="","",IF(#REF!="","",IF(#REF!="Cumpre","Ok",IF(#REF!="Non Cumpre","Non","Revisar"))))</f>
        <v/>
      </c>
      <c r="BT36" s="179" t="str">
        <f>IF(B36="","",IF(#REF!="","",IF(#REF!="Cumpre","Ok",IF(#REF!="Non Cumpre","Non","Revisar"))))</f>
        <v/>
      </c>
      <c r="CQ36" s="26"/>
      <c r="CR36" s="26"/>
      <c r="CS36" s="26"/>
      <c r="CT36" s="26"/>
      <c r="CU36" s="26"/>
      <c r="CV36" s="26"/>
      <c r="CW36" s="26"/>
      <c r="CX36" s="26"/>
      <c r="CY36" s="26"/>
      <c r="CZ36" s="26"/>
      <c r="DA36" s="26"/>
      <c r="DB36" s="26"/>
      <c r="DC36" s="26"/>
      <c r="DD36" s="26"/>
      <c r="DE36" s="26"/>
    </row>
    <row r="37" spans="1:109" x14ac:dyDescent="0.2">
      <c r="A37" s="182"/>
      <c r="B37" s="224"/>
      <c r="C37" s="54"/>
      <c r="D37" s="11"/>
      <c r="E37" s="12"/>
      <c r="F37" s="12"/>
      <c r="G37" s="38" t="str">
        <f>IF(B36="","",(E37+F37)*D37)</f>
        <v/>
      </c>
      <c r="BF37" s="179"/>
      <c r="BG37" s="179"/>
      <c r="BH37" s="179"/>
      <c r="BI37" s="179"/>
      <c r="BJ37" s="179"/>
      <c r="BK37" s="179"/>
      <c r="BL37" s="179"/>
      <c r="BM37" s="179"/>
      <c r="BN37" s="179"/>
      <c r="BO37" s="179"/>
      <c r="BP37" s="179"/>
      <c r="BQ37" s="179"/>
      <c r="BR37" s="179"/>
      <c r="BS37" s="179"/>
      <c r="BT37" s="179"/>
    </row>
    <row r="38" spans="1:109" x14ac:dyDescent="0.2">
      <c r="A38" s="182"/>
      <c r="B38" s="224"/>
      <c r="C38" s="54"/>
      <c r="D38" s="11"/>
      <c r="E38" s="12"/>
      <c r="F38" s="12"/>
      <c r="G38" s="38" t="str">
        <f>IF(B36="","",(E38+F38)*D38)</f>
        <v/>
      </c>
      <c r="BF38" s="179"/>
      <c r="BG38" s="179"/>
      <c r="BH38" s="179"/>
      <c r="BI38" s="179"/>
      <c r="BJ38" s="179"/>
      <c r="BK38" s="179"/>
      <c r="BL38" s="179"/>
      <c r="BM38" s="179"/>
      <c r="BN38" s="179"/>
      <c r="BO38" s="179"/>
      <c r="BP38" s="179"/>
      <c r="BQ38" s="179"/>
      <c r="BR38" s="179"/>
      <c r="BS38" s="179"/>
      <c r="BT38" s="179"/>
    </row>
    <row r="39" spans="1:109" x14ac:dyDescent="0.2">
      <c r="A39" s="182"/>
      <c r="B39" s="225"/>
      <c r="C39" s="54"/>
      <c r="D39" s="11"/>
      <c r="E39" s="12"/>
      <c r="F39" s="12"/>
      <c r="G39" s="38" t="str">
        <f>IF(B36="","",(E39+F39)*D39)</f>
        <v/>
      </c>
      <c r="BF39" s="179"/>
      <c r="BG39" s="179"/>
      <c r="BH39" s="179"/>
      <c r="BI39" s="179"/>
      <c r="BJ39" s="179"/>
      <c r="BK39" s="179"/>
      <c r="BL39" s="179"/>
      <c r="BM39" s="179"/>
      <c r="BN39" s="179"/>
      <c r="BO39" s="179"/>
      <c r="BP39" s="179"/>
      <c r="BQ39" s="179"/>
      <c r="BR39" s="179"/>
      <c r="BS39" s="179"/>
      <c r="BT39" s="179"/>
    </row>
    <row r="40" spans="1:109" s="25" customFormat="1" x14ac:dyDescent="0.2">
      <c r="A40" s="182">
        <v>10</v>
      </c>
      <c r="B40" s="223" t="str">
        <f>IF('ILU INICIAL'!B45="","",'ILU INICIAL'!B45)</f>
        <v/>
      </c>
      <c r="C40" s="54"/>
      <c r="D40" s="11"/>
      <c r="E40" s="12"/>
      <c r="F40" s="12"/>
      <c r="G40" s="38" t="str">
        <f>IF(B40="","",(E40+F40)*D40)</f>
        <v/>
      </c>
      <c r="BF40" s="179" t="str">
        <f>IF(B40="","",IF(#REF!="","",IF(#REF!&gt;0.25,"Revisar","Ok")))</f>
        <v/>
      </c>
      <c r="BG40" s="179" t="str">
        <f>IF(B40="","",IF(#REF!="","",IF(#REF!&gt;8760,"Incoherente",IF(#REF!&gt;5000,"Revisar","Ok"))))</f>
        <v/>
      </c>
      <c r="BH40" s="179" t="str">
        <f>IF(B40="","",IF(#REF!="","",IF(#REF!&gt;0.25,"Revisar","Ok")))</f>
        <v/>
      </c>
      <c r="BI40" s="179" t="str">
        <f>IF(B40="","",IF(#REF!="","",IF(#REF!&gt;8760,"Incoherente",IF(#REF!&gt;5000,"Revisar","Ok"))))</f>
        <v/>
      </c>
      <c r="BJ40" s="179" t="str">
        <f>IF(B40="","",IF(#REF!=#REF!,"Ok","Revisar"))</f>
        <v/>
      </c>
      <c r="BK40" s="179" t="str">
        <f>IF(B40="","",IF(#REF!="","",LOOKUP(#REF!,Esixencias,#REF!)))</f>
        <v/>
      </c>
      <c r="BL40" s="179" t="str">
        <f>IF(B40="","",IF(#REF!&lt;BK40,"Revisar","Ok"))</f>
        <v/>
      </c>
      <c r="BM40" s="179" t="str">
        <f>IF(B40="","",IF(#REF!&lt;#REF!,"Revisar","Ok"))</f>
        <v/>
      </c>
      <c r="BN40" s="179" t="str">
        <f>IF(B40="","",IF(#REF!&gt;#REF!,"Revisar","Ok"))</f>
        <v/>
      </c>
      <c r="BO40" s="179" t="str">
        <f>IF(B40="","",IF(#REF!&lt;#REF!,"Revisar","Ok"))</f>
        <v/>
      </c>
      <c r="BP40" s="179" t="str">
        <f>IF(B40="","",IF(#REF!&gt;#REF!,"Revisar","Ok"))</f>
        <v/>
      </c>
      <c r="BQ40" s="179" t="str">
        <f>IF(B40="","",IF(#REF!&gt;#REF!,"Revisar","Ok"))</f>
        <v/>
      </c>
      <c r="BR40" s="179" t="str">
        <f>IF(B40="","",IF(#REF!="","",IF(#REF!="Cumpre","Ok",IF(#REF!="Non Cumpre","Non","Revisar"))))</f>
        <v/>
      </c>
      <c r="BS40" s="179" t="str">
        <f>IF(B40="","",IF(#REF!="","",IF(#REF!="Cumpre","Ok",IF(#REF!="Non Cumpre","Non","Revisar"))))</f>
        <v/>
      </c>
      <c r="BT40" s="179" t="str">
        <f>IF(B40="","",IF(#REF!="","",IF(#REF!="Cumpre","Ok",IF(#REF!="Non Cumpre","Non","Revisar"))))</f>
        <v/>
      </c>
      <c r="CQ40" s="26"/>
      <c r="CR40" s="26"/>
      <c r="CS40" s="26"/>
      <c r="CT40" s="26"/>
      <c r="CU40" s="26"/>
      <c r="CV40" s="26"/>
      <c r="CW40" s="26"/>
      <c r="CX40" s="26"/>
      <c r="CY40" s="26"/>
      <c r="CZ40" s="26"/>
      <c r="DA40" s="26"/>
      <c r="DB40" s="26"/>
      <c r="DC40" s="26"/>
      <c r="DD40" s="26"/>
      <c r="DE40" s="26"/>
    </row>
    <row r="41" spans="1:109" x14ac:dyDescent="0.2">
      <c r="A41" s="182"/>
      <c r="B41" s="224"/>
      <c r="C41" s="54"/>
      <c r="D41" s="11"/>
      <c r="E41" s="12"/>
      <c r="F41" s="12"/>
      <c r="G41" s="38" t="str">
        <f>IF(B40="","",(E41+F41)*D41)</f>
        <v/>
      </c>
      <c r="BF41" s="179"/>
      <c r="BG41" s="179"/>
      <c r="BH41" s="179"/>
      <c r="BI41" s="179"/>
      <c r="BJ41" s="179"/>
      <c r="BK41" s="179"/>
      <c r="BL41" s="179"/>
      <c r="BM41" s="179"/>
      <c r="BN41" s="179"/>
      <c r="BO41" s="179"/>
      <c r="BP41" s="179"/>
      <c r="BQ41" s="179"/>
      <c r="BR41" s="179"/>
      <c r="BS41" s="179"/>
      <c r="BT41" s="179"/>
    </row>
    <row r="42" spans="1:109" x14ac:dyDescent="0.2">
      <c r="A42" s="182"/>
      <c r="B42" s="224"/>
      <c r="C42" s="54"/>
      <c r="D42" s="11"/>
      <c r="E42" s="12"/>
      <c r="F42" s="12"/>
      <c r="G42" s="38" t="str">
        <f>IF(B40="","",(E42+F42)*D42)</f>
        <v/>
      </c>
      <c r="BF42" s="179"/>
      <c r="BG42" s="179"/>
      <c r="BH42" s="179"/>
      <c r="BI42" s="179"/>
      <c r="BJ42" s="179"/>
      <c r="BK42" s="179"/>
      <c r="BL42" s="179"/>
      <c r="BM42" s="179"/>
      <c r="BN42" s="179"/>
      <c r="BO42" s="179"/>
      <c r="BP42" s="179"/>
      <c r="BQ42" s="179"/>
      <c r="BR42" s="179"/>
      <c r="BS42" s="179"/>
      <c r="BT42" s="179"/>
    </row>
    <row r="43" spans="1:109" x14ac:dyDescent="0.2">
      <c r="A43" s="182"/>
      <c r="B43" s="225"/>
      <c r="C43" s="54"/>
      <c r="D43" s="11"/>
      <c r="E43" s="12"/>
      <c r="F43" s="12"/>
      <c r="G43" s="38" t="str">
        <f>IF(B40="","",(E43+F43)*D43)</f>
        <v/>
      </c>
      <c r="BF43" s="179"/>
      <c r="BG43" s="179"/>
      <c r="BH43" s="179"/>
      <c r="BI43" s="179"/>
      <c r="BJ43" s="179"/>
      <c r="BK43" s="179"/>
      <c r="BL43" s="179"/>
      <c r="BM43" s="179"/>
      <c r="BN43" s="179"/>
      <c r="BO43" s="179"/>
      <c r="BP43" s="179"/>
      <c r="BQ43" s="179"/>
      <c r="BR43" s="179"/>
      <c r="BS43" s="179"/>
      <c r="BT43" s="179"/>
    </row>
    <row r="44" spans="1:109" s="25" customFormat="1" x14ac:dyDescent="0.2">
      <c r="A44" s="182">
        <v>11</v>
      </c>
      <c r="B44" s="223" t="str">
        <f>IF('ILU INICIAL'!B49="","",'ILU INICIAL'!B49)</f>
        <v/>
      </c>
      <c r="C44" s="54"/>
      <c r="D44" s="11"/>
      <c r="E44" s="12"/>
      <c r="F44" s="12"/>
      <c r="G44" s="38" t="str">
        <f>IF(B44="","",(E44+F44)*D44)</f>
        <v/>
      </c>
      <c r="BF44" s="179" t="str">
        <f>IF(B44="","",IF(#REF!="","",IF(#REF!&gt;0.25,"Revisar","Ok")))</f>
        <v/>
      </c>
      <c r="BG44" s="179" t="str">
        <f>IF(B44="","",IF(#REF!="","",IF(#REF!&gt;8760,"Incoherente",IF(#REF!&gt;5000,"Revisar","Ok"))))</f>
        <v/>
      </c>
      <c r="BH44" s="179" t="str">
        <f>IF(B44="","",IF(#REF!="","",IF(#REF!&gt;0.25,"Revisar","Ok")))</f>
        <v/>
      </c>
      <c r="BI44" s="179" t="str">
        <f>IF(B44="","",IF(#REF!="","",IF(#REF!&gt;8760,"Incoherente",IF(#REF!&gt;5000,"Revisar","Ok"))))</f>
        <v/>
      </c>
      <c r="BJ44" s="179" t="str">
        <f>IF(B44="","",IF(#REF!=#REF!,"Ok","Revisar"))</f>
        <v/>
      </c>
      <c r="BK44" s="179" t="str">
        <f>IF(B44="","",IF(#REF!="","",LOOKUP(#REF!,Esixencias,#REF!)))</f>
        <v/>
      </c>
      <c r="BL44" s="179" t="str">
        <f>IF(B44="","",IF(#REF!&lt;BK44,"Revisar","Ok"))</f>
        <v/>
      </c>
      <c r="BM44" s="179" t="str">
        <f>IF(B44="","",IF(#REF!&lt;#REF!,"Revisar","Ok"))</f>
        <v/>
      </c>
      <c r="BN44" s="179" t="str">
        <f>IF(B44="","",IF(#REF!&gt;#REF!,"Revisar","Ok"))</f>
        <v/>
      </c>
      <c r="BO44" s="179" t="str">
        <f>IF(B44="","",IF(#REF!&lt;#REF!,"Revisar","Ok"))</f>
        <v/>
      </c>
      <c r="BP44" s="179" t="str">
        <f>IF(B44="","",IF(#REF!&gt;#REF!,"Revisar","Ok"))</f>
        <v/>
      </c>
      <c r="BQ44" s="179" t="str">
        <f>IF(B44="","",IF(#REF!&gt;#REF!,"Revisar","Ok"))</f>
        <v/>
      </c>
      <c r="BR44" s="179" t="str">
        <f>IF(B44="","",IF(#REF!="","",IF(#REF!="Cumpre","Ok",IF(#REF!="Non Cumpre","Non","Revisar"))))</f>
        <v/>
      </c>
      <c r="BS44" s="179" t="str">
        <f>IF(B44="","",IF(#REF!="","",IF(#REF!="Cumpre","Ok",IF(#REF!="Non Cumpre","Non","Revisar"))))</f>
        <v/>
      </c>
      <c r="BT44" s="179" t="str">
        <f>IF(B44="","",IF(#REF!="","",IF(#REF!="Cumpre","Ok",IF(#REF!="Non Cumpre","Non","Revisar"))))</f>
        <v/>
      </c>
      <c r="CQ44" s="26"/>
      <c r="CR44" s="26"/>
      <c r="CS44" s="26"/>
      <c r="CT44" s="26"/>
      <c r="CU44" s="26"/>
      <c r="CV44" s="26"/>
      <c r="CW44" s="26"/>
      <c r="CX44" s="26"/>
      <c r="CY44" s="26"/>
      <c r="CZ44" s="26"/>
      <c r="DA44" s="26"/>
      <c r="DB44" s="26"/>
      <c r="DC44" s="26"/>
      <c r="DD44" s="26"/>
      <c r="DE44" s="26"/>
    </row>
    <row r="45" spans="1:109" x14ac:dyDescent="0.2">
      <c r="A45" s="182"/>
      <c r="B45" s="224"/>
      <c r="C45" s="54"/>
      <c r="D45" s="11"/>
      <c r="E45" s="12"/>
      <c r="F45" s="12"/>
      <c r="G45" s="38" t="str">
        <f>IF(B44="","",(E45+F45)*D45)</f>
        <v/>
      </c>
      <c r="BF45" s="179"/>
      <c r="BG45" s="179"/>
      <c r="BH45" s="179"/>
      <c r="BI45" s="179"/>
      <c r="BJ45" s="179"/>
      <c r="BK45" s="179"/>
      <c r="BL45" s="179"/>
      <c r="BM45" s="179"/>
      <c r="BN45" s="179"/>
      <c r="BO45" s="179"/>
      <c r="BP45" s="179"/>
      <c r="BQ45" s="179"/>
      <c r="BR45" s="179"/>
      <c r="BS45" s="179"/>
      <c r="BT45" s="179"/>
    </row>
    <row r="46" spans="1:109" x14ac:dyDescent="0.2">
      <c r="A46" s="182"/>
      <c r="B46" s="224"/>
      <c r="C46" s="54"/>
      <c r="D46" s="11"/>
      <c r="E46" s="12"/>
      <c r="F46" s="12"/>
      <c r="G46" s="38" t="str">
        <f>IF(B44="","",(E46+F46)*D46)</f>
        <v/>
      </c>
      <c r="BF46" s="179"/>
      <c r="BG46" s="179"/>
      <c r="BH46" s="179"/>
      <c r="BI46" s="179"/>
      <c r="BJ46" s="179"/>
      <c r="BK46" s="179"/>
      <c r="BL46" s="179"/>
      <c r="BM46" s="179"/>
      <c r="BN46" s="179"/>
      <c r="BO46" s="179"/>
      <c r="BP46" s="179"/>
      <c r="BQ46" s="179"/>
      <c r="BR46" s="179"/>
      <c r="BS46" s="179"/>
      <c r="BT46" s="179"/>
    </row>
    <row r="47" spans="1:109" x14ac:dyDescent="0.2">
      <c r="A47" s="182"/>
      <c r="B47" s="225"/>
      <c r="C47" s="54"/>
      <c r="D47" s="11"/>
      <c r="E47" s="12"/>
      <c r="F47" s="12"/>
      <c r="G47" s="38" t="str">
        <f>IF(B44="","",(E47+F47)*D47)</f>
        <v/>
      </c>
      <c r="BF47" s="179"/>
      <c r="BG47" s="179"/>
      <c r="BH47" s="179"/>
      <c r="BI47" s="179"/>
      <c r="BJ47" s="179"/>
      <c r="BK47" s="179"/>
      <c r="BL47" s="179"/>
      <c r="BM47" s="179"/>
      <c r="BN47" s="179"/>
      <c r="BO47" s="179"/>
      <c r="BP47" s="179"/>
      <c r="BQ47" s="179"/>
      <c r="BR47" s="179"/>
      <c r="BS47" s="179"/>
      <c r="BT47" s="179"/>
    </row>
    <row r="48" spans="1:109" s="25" customFormat="1" x14ac:dyDescent="0.2">
      <c r="A48" s="182">
        <v>12</v>
      </c>
      <c r="B48" s="223" t="str">
        <f>IF('ILU INICIAL'!B53="","",'ILU INICIAL'!B53)</f>
        <v/>
      </c>
      <c r="C48" s="54"/>
      <c r="D48" s="11"/>
      <c r="E48" s="12"/>
      <c r="F48" s="12"/>
      <c r="G48" s="38" t="str">
        <f>IF(B48="","",(E48+F48)*D48)</f>
        <v/>
      </c>
      <c r="BF48" s="179" t="str">
        <f>IF(B48="","",IF(#REF!="","",IF(#REF!&gt;0.25,"Revisar","Ok")))</f>
        <v/>
      </c>
      <c r="BG48" s="179" t="str">
        <f>IF(B48="","",IF(#REF!="","",IF(#REF!&gt;8760,"Incoherente",IF(#REF!&gt;5000,"Revisar","Ok"))))</f>
        <v/>
      </c>
      <c r="BH48" s="179" t="str">
        <f>IF(B48="","",IF(#REF!="","",IF(#REF!&gt;0.25,"Revisar","Ok")))</f>
        <v/>
      </c>
      <c r="BI48" s="179" t="str">
        <f>IF(B48="","",IF(#REF!="","",IF(#REF!&gt;8760,"Incoherente",IF(#REF!&gt;5000,"Revisar","Ok"))))</f>
        <v/>
      </c>
      <c r="BJ48" s="179" t="str">
        <f>IF(B48="","",IF(#REF!=#REF!,"Ok","Revisar"))</f>
        <v/>
      </c>
      <c r="BK48" s="179" t="str">
        <f>IF(B48="","",IF(#REF!="","",LOOKUP(#REF!,Esixencias,#REF!)))</f>
        <v/>
      </c>
      <c r="BL48" s="179" t="str">
        <f>IF(B48="","",IF(#REF!&lt;BK48,"Revisar","Ok"))</f>
        <v/>
      </c>
      <c r="BM48" s="179" t="str">
        <f>IF(B48="","",IF(#REF!&lt;#REF!,"Revisar","Ok"))</f>
        <v/>
      </c>
      <c r="BN48" s="179" t="str">
        <f>IF(B48="","",IF(#REF!&gt;#REF!,"Revisar","Ok"))</f>
        <v/>
      </c>
      <c r="BO48" s="179" t="str">
        <f>IF(B48="","",IF(#REF!&lt;#REF!,"Revisar","Ok"))</f>
        <v/>
      </c>
      <c r="BP48" s="179" t="str">
        <f>IF(B48="","",IF(#REF!&gt;#REF!,"Revisar","Ok"))</f>
        <v/>
      </c>
      <c r="BQ48" s="179" t="str">
        <f>IF(B48="","",IF(#REF!&gt;#REF!,"Revisar","Ok"))</f>
        <v/>
      </c>
      <c r="BR48" s="179" t="str">
        <f>IF(B48="","",IF(#REF!="","",IF(#REF!="Cumpre","Ok",IF(#REF!="Non Cumpre","Non","Revisar"))))</f>
        <v/>
      </c>
      <c r="BS48" s="179" t="str">
        <f>IF(B48="","",IF(#REF!="","",IF(#REF!="Cumpre","Ok",IF(#REF!="Non Cumpre","Non","Revisar"))))</f>
        <v/>
      </c>
      <c r="BT48" s="179" t="str">
        <f>IF(B48="","",IF(#REF!="","",IF(#REF!="Cumpre","Ok",IF(#REF!="Non Cumpre","Non","Revisar"))))</f>
        <v/>
      </c>
      <c r="CQ48" s="26"/>
      <c r="CR48" s="26"/>
      <c r="CS48" s="26"/>
      <c r="CT48" s="26"/>
      <c r="CU48" s="26"/>
      <c r="CV48" s="26"/>
      <c r="CW48" s="26"/>
      <c r="CX48" s="26"/>
      <c r="CY48" s="26"/>
      <c r="CZ48" s="26"/>
      <c r="DA48" s="26"/>
      <c r="DB48" s="26"/>
      <c r="DC48" s="26"/>
      <c r="DD48" s="26"/>
      <c r="DE48" s="26"/>
    </row>
    <row r="49" spans="1:109" x14ac:dyDescent="0.2">
      <c r="A49" s="182"/>
      <c r="B49" s="224"/>
      <c r="C49" s="54"/>
      <c r="D49" s="11"/>
      <c r="E49" s="12"/>
      <c r="F49" s="12"/>
      <c r="G49" s="38" t="str">
        <f>IF(B48="","",(E49+F49)*D49)</f>
        <v/>
      </c>
      <c r="BF49" s="179"/>
      <c r="BG49" s="179"/>
      <c r="BH49" s="179"/>
      <c r="BI49" s="179"/>
      <c r="BJ49" s="179"/>
      <c r="BK49" s="179"/>
      <c r="BL49" s="179"/>
      <c r="BM49" s="179"/>
      <c r="BN49" s="179"/>
      <c r="BO49" s="179"/>
      <c r="BP49" s="179"/>
      <c r="BQ49" s="179"/>
      <c r="BR49" s="179"/>
      <c r="BS49" s="179"/>
      <c r="BT49" s="179"/>
    </row>
    <row r="50" spans="1:109" x14ac:dyDescent="0.2">
      <c r="A50" s="182"/>
      <c r="B50" s="224"/>
      <c r="C50" s="54"/>
      <c r="D50" s="11"/>
      <c r="E50" s="12"/>
      <c r="F50" s="12"/>
      <c r="G50" s="38" t="str">
        <f>IF(B48="","",(E50+F50)*D50)</f>
        <v/>
      </c>
      <c r="BF50" s="179"/>
      <c r="BG50" s="179"/>
      <c r="BH50" s="179"/>
      <c r="BI50" s="179"/>
      <c r="BJ50" s="179"/>
      <c r="BK50" s="179"/>
      <c r="BL50" s="179"/>
      <c r="BM50" s="179"/>
      <c r="BN50" s="179"/>
      <c r="BO50" s="179"/>
      <c r="BP50" s="179"/>
      <c r="BQ50" s="179"/>
      <c r="BR50" s="179"/>
      <c r="BS50" s="179"/>
      <c r="BT50" s="179"/>
    </row>
    <row r="51" spans="1:109" x14ac:dyDescent="0.2">
      <c r="A51" s="182"/>
      <c r="B51" s="225"/>
      <c r="C51" s="54"/>
      <c r="D51" s="11"/>
      <c r="E51" s="12"/>
      <c r="F51" s="12"/>
      <c r="G51" s="38" t="str">
        <f>IF(B48="","",(E51+F51)*D51)</f>
        <v/>
      </c>
      <c r="BF51" s="179"/>
      <c r="BG51" s="179"/>
      <c r="BH51" s="179"/>
      <c r="BI51" s="179"/>
      <c r="BJ51" s="179"/>
      <c r="BK51" s="179"/>
      <c r="BL51" s="179"/>
      <c r="BM51" s="179"/>
      <c r="BN51" s="179"/>
      <c r="BO51" s="179"/>
      <c r="BP51" s="179"/>
      <c r="BQ51" s="179"/>
      <c r="BR51" s="179"/>
      <c r="BS51" s="179"/>
      <c r="BT51" s="179"/>
    </row>
    <row r="52" spans="1:109" s="25" customFormat="1" x14ac:dyDescent="0.2">
      <c r="A52" s="182">
        <v>13</v>
      </c>
      <c r="B52" s="223" t="str">
        <f>IF('ILU INICIAL'!B57="","",'ILU INICIAL'!B57)</f>
        <v/>
      </c>
      <c r="C52" s="54"/>
      <c r="D52" s="11"/>
      <c r="E52" s="12"/>
      <c r="F52" s="12"/>
      <c r="G52" s="38" t="str">
        <f>IF(B52="","",(E52+F52)*D52)</f>
        <v/>
      </c>
      <c r="BF52" s="179" t="str">
        <f>IF(B52="","",IF(#REF!="","",IF(#REF!&gt;0.25,"Revisar","Ok")))</f>
        <v/>
      </c>
      <c r="BG52" s="179" t="str">
        <f>IF(B52="","",IF(#REF!="","",IF(#REF!&gt;8760,"Incoherente",IF(#REF!&gt;5000,"Revisar","Ok"))))</f>
        <v/>
      </c>
      <c r="BH52" s="179" t="str">
        <f>IF(B52="","",IF(#REF!="","",IF(#REF!&gt;0.25,"Revisar","Ok")))</f>
        <v/>
      </c>
      <c r="BI52" s="179" t="str">
        <f>IF(B52="","",IF(#REF!="","",IF(#REF!&gt;8760,"Incoherente",IF(#REF!&gt;5000,"Revisar","Ok"))))</f>
        <v/>
      </c>
      <c r="BJ52" s="179" t="str">
        <f>IF(B52="","",IF(#REF!=#REF!,"Ok","Revisar"))</f>
        <v/>
      </c>
      <c r="BK52" s="179" t="str">
        <f>IF(B52="","",IF(#REF!="","",LOOKUP(#REF!,Esixencias,#REF!)))</f>
        <v/>
      </c>
      <c r="BL52" s="179" t="str">
        <f>IF(B52="","",IF(#REF!&lt;BK52,"Revisar","Ok"))</f>
        <v/>
      </c>
      <c r="BM52" s="179" t="str">
        <f>IF(B52="","",IF(#REF!&lt;#REF!,"Revisar","Ok"))</f>
        <v/>
      </c>
      <c r="BN52" s="179" t="str">
        <f>IF(B52="","",IF(#REF!&gt;#REF!,"Revisar","Ok"))</f>
        <v/>
      </c>
      <c r="BO52" s="179" t="str">
        <f>IF(B52="","",IF(#REF!&lt;#REF!,"Revisar","Ok"))</f>
        <v/>
      </c>
      <c r="BP52" s="179" t="str">
        <f>IF(B52="","",IF(#REF!&gt;#REF!,"Revisar","Ok"))</f>
        <v/>
      </c>
      <c r="BQ52" s="179" t="str">
        <f>IF(B52="","",IF(#REF!&gt;#REF!,"Revisar","Ok"))</f>
        <v/>
      </c>
      <c r="BR52" s="179" t="str">
        <f>IF(B52="","",IF(#REF!="","",IF(#REF!="Cumpre","Ok",IF(#REF!="Non Cumpre","Non","Revisar"))))</f>
        <v/>
      </c>
      <c r="BS52" s="179" t="str">
        <f>IF(B52="","",IF(#REF!="","",IF(#REF!="Cumpre","Ok",IF(#REF!="Non Cumpre","Non","Revisar"))))</f>
        <v/>
      </c>
      <c r="BT52" s="179" t="str">
        <f>IF(B52="","",IF(#REF!="","",IF(#REF!="Cumpre","Ok",IF(#REF!="Non Cumpre","Non","Revisar"))))</f>
        <v/>
      </c>
      <c r="CQ52" s="26"/>
      <c r="CR52" s="26"/>
      <c r="CS52" s="26"/>
      <c r="CT52" s="26"/>
      <c r="CU52" s="26"/>
      <c r="CV52" s="26"/>
      <c r="CW52" s="26"/>
      <c r="CX52" s="26"/>
      <c r="CY52" s="26"/>
      <c r="CZ52" s="26"/>
      <c r="DA52" s="26"/>
      <c r="DB52" s="26"/>
      <c r="DC52" s="26"/>
      <c r="DD52" s="26"/>
      <c r="DE52" s="26"/>
    </row>
    <row r="53" spans="1:109" x14ac:dyDescent="0.2">
      <c r="A53" s="182"/>
      <c r="B53" s="224"/>
      <c r="C53" s="54"/>
      <c r="D53" s="11"/>
      <c r="E53" s="12"/>
      <c r="F53" s="12"/>
      <c r="G53" s="38" t="str">
        <f>IF(B52="","",(E53+F53)*D53)</f>
        <v/>
      </c>
      <c r="BF53" s="179"/>
      <c r="BG53" s="179"/>
      <c r="BH53" s="179"/>
      <c r="BI53" s="179"/>
      <c r="BJ53" s="179"/>
      <c r="BK53" s="179"/>
      <c r="BL53" s="179"/>
      <c r="BM53" s="179"/>
      <c r="BN53" s="179"/>
      <c r="BO53" s="179"/>
      <c r="BP53" s="179"/>
      <c r="BQ53" s="179"/>
      <c r="BR53" s="179"/>
      <c r="BS53" s="179"/>
      <c r="BT53" s="179"/>
    </row>
    <row r="54" spans="1:109" x14ac:dyDescent="0.2">
      <c r="A54" s="182"/>
      <c r="B54" s="224"/>
      <c r="C54" s="54"/>
      <c r="D54" s="11"/>
      <c r="E54" s="12"/>
      <c r="F54" s="12"/>
      <c r="G54" s="38" t="str">
        <f>IF(B52="","",(E54+F54)*D54)</f>
        <v/>
      </c>
      <c r="BF54" s="179"/>
      <c r="BG54" s="179"/>
      <c r="BH54" s="179"/>
      <c r="BI54" s="179"/>
      <c r="BJ54" s="179"/>
      <c r="BK54" s="179"/>
      <c r="BL54" s="179"/>
      <c r="BM54" s="179"/>
      <c r="BN54" s="179"/>
      <c r="BO54" s="179"/>
      <c r="BP54" s="179"/>
      <c r="BQ54" s="179"/>
      <c r="BR54" s="179"/>
      <c r="BS54" s="179"/>
      <c r="BT54" s="179"/>
    </row>
    <row r="55" spans="1:109" x14ac:dyDescent="0.2">
      <c r="A55" s="182"/>
      <c r="B55" s="225"/>
      <c r="C55" s="54"/>
      <c r="D55" s="11"/>
      <c r="E55" s="12"/>
      <c r="F55" s="12"/>
      <c r="G55" s="38" t="str">
        <f>IF(B52="","",(E55+F55)*D55)</f>
        <v/>
      </c>
      <c r="BF55" s="179"/>
      <c r="BG55" s="179"/>
      <c r="BH55" s="179"/>
      <c r="BI55" s="179"/>
      <c r="BJ55" s="179"/>
      <c r="BK55" s="179"/>
      <c r="BL55" s="179"/>
      <c r="BM55" s="179"/>
      <c r="BN55" s="179"/>
      <c r="BO55" s="179"/>
      <c r="BP55" s="179"/>
      <c r="BQ55" s="179"/>
      <c r="BR55" s="179"/>
      <c r="BS55" s="179"/>
      <c r="BT55" s="179"/>
    </row>
    <row r="56" spans="1:109" s="25" customFormat="1" x14ac:dyDescent="0.2">
      <c r="A56" s="182">
        <v>14</v>
      </c>
      <c r="B56" s="223" t="str">
        <f>IF('ILU INICIAL'!B61="","",'ILU INICIAL'!B61)</f>
        <v/>
      </c>
      <c r="C56" s="54"/>
      <c r="D56" s="11"/>
      <c r="E56" s="12"/>
      <c r="F56" s="12"/>
      <c r="G56" s="38" t="str">
        <f>IF(B56="","",(E56+F56)*D56)</f>
        <v/>
      </c>
      <c r="BF56" s="179" t="str">
        <f>IF(B56="","",IF(#REF!="","",IF(#REF!&gt;0.25,"Revisar","Ok")))</f>
        <v/>
      </c>
      <c r="BG56" s="179" t="str">
        <f>IF(B56="","",IF(#REF!="","",IF(#REF!&gt;8760,"Incoherente",IF(#REF!&gt;5000,"Revisar","Ok"))))</f>
        <v/>
      </c>
      <c r="BH56" s="179" t="str">
        <f>IF(B56="","",IF(#REF!="","",IF(#REF!&gt;0.25,"Revisar","Ok")))</f>
        <v/>
      </c>
      <c r="BI56" s="179" t="str">
        <f>IF(B56="","",IF(#REF!="","",IF(#REF!&gt;8760,"Incoherente",IF(#REF!&gt;5000,"Revisar","Ok"))))</f>
        <v/>
      </c>
      <c r="BJ56" s="179" t="str">
        <f>IF(B56="","",IF(#REF!=#REF!,"Ok","Revisar"))</f>
        <v/>
      </c>
      <c r="BK56" s="179" t="str">
        <f>IF(B56="","",IF(#REF!="","",LOOKUP(#REF!,Esixencias,#REF!)))</f>
        <v/>
      </c>
      <c r="BL56" s="179" t="str">
        <f>IF(B56="","",IF(#REF!&lt;BK56,"Revisar","Ok"))</f>
        <v/>
      </c>
      <c r="BM56" s="179" t="str">
        <f>IF(B56="","",IF(#REF!&lt;#REF!,"Revisar","Ok"))</f>
        <v/>
      </c>
      <c r="BN56" s="179" t="str">
        <f>IF(B56="","",IF(#REF!&gt;#REF!,"Revisar","Ok"))</f>
        <v/>
      </c>
      <c r="BO56" s="179" t="str">
        <f>IF(B56="","",IF(#REF!&lt;#REF!,"Revisar","Ok"))</f>
        <v/>
      </c>
      <c r="BP56" s="179" t="str">
        <f>IF(B56="","",IF(#REF!&gt;#REF!,"Revisar","Ok"))</f>
        <v/>
      </c>
      <c r="BQ56" s="179" t="str">
        <f>IF(B56="","",IF(#REF!&gt;#REF!,"Revisar","Ok"))</f>
        <v/>
      </c>
      <c r="BR56" s="179" t="str">
        <f>IF(B56="","",IF(#REF!="","",IF(#REF!="Cumpre","Ok",IF(#REF!="Non Cumpre","Non","Revisar"))))</f>
        <v/>
      </c>
      <c r="BS56" s="179" t="str">
        <f>IF(B56="","",IF(#REF!="","",IF(#REF!="Cumpre","Ok",IF(#REF!="Non Cumpre","Non","Revisar"))))</f>
        <v/>
      </c>
      <c r="BT56" s="179" t="str">
        <f>IF(B56="","",IF(#REF!="","",IF(#REF!="Cumpre","Ok",IF(#REF!="Non Cumpre","Non","Revisar"))))</f>
        <v/>
      </c>
      <c r="CQ56" s="26"/>
      <c r="CR56" s="26"/>
      <c r="CS56" s="26"/>
      <c r="CT56" s="26"/>
      <c r="CU56" s="26"/>
      <c r="CV56" s="26"/>
      <c r="CW56" s="26"/>
      <c r="CX56" s="26"/>
      <c r="CY56" s="26"/>
      <c r="CZ56" s="26"/>
      <c r="DA56" s="26"/>
      <c r="DB56" s="26"/>
      <c r="DC56" s="26"/>
      <c r="DD56" s="26"/>
      <c r="DE56" s="26"/>
    </row>
    <row r="57" spans="1:109" x14ac:dyDescent="0.2">
      <c r="A57" s="182"/>
      <c r="B57" s="224"/>
      <c r="C57" s="54"/>
      <c r="D57" s="11"/>
      <c r="E57" s="12"/>
      <c r="F57" s="12"/>
      <c r="G57" s="38" t="str">
        <f>IF(B56="","",(E57+F57)*D57)</f>
        <v/>
      </c>
      <c r="BF57" s="179"/>
      <c r="BG57" s="179"/>
      <c r="BH57" s="179"/>
      <c r="BI57" s="179"/>
      <c r="BJ57" s="179"/>
      <c r="BK57" s="179"/>
      <c r="BL57" s="179"/>
      <c r="BM57" s="179"/>
      <c r="BN57" s="179"/>
      <c r="BO57" s="179"/>
      <c r="BP57" s="179"/>
      <c r="BQ57" s="179"/>
      <c r="BR57" s="179"/>
      <c r="BS57" s="179"/>
      <c r="BT57" s="179"/>
    </row>
    <row r="58" spans="1:109" x14ac:dyDescent="0.2">
      <c r="A58" s="182"/>
      <c r="B58" s="224"/>
      <c r="C58" s="54"/>
      <c r="D58" s="11"/>
      <c r="E58" s="12"/>
      <c r="F58" s="12"/>
      <c r="G58" s="38" t="str">
        <f>IF(B56="","",(E58+F58)*D58)</f>
        <v/>
      </c>
      <c r="BF58" s="179"/>
      <c r="BG58" s="179"/>
      <c r="BH58" s="179"/>
      <c r="BI58" s="179"/>
      <c r="BJ58" s="179"/>
      <c r="BK58" s="179"/>
      <c r="BL58" s="179"/>
      <c r="BM58" s="179"/>
      <c r="BN58" s="179"/>
      <c r="BO58" s="179"/>
      <c r="BP58" s="179"/>
      <c r="BQ58" s="179"/>
      <c r="BR58" s="179"/>
      <c r="BS58" s="179"/>
      <c r="BT58" s="179"/>
    </row>
    <row r="59" spans="1:109" x14ac:dyDescent="0.2">
      <c r="A59" s="182"/>
      <c r="B59" s="225"/>
      <c r="C59" s="54"/>
      <c r="D59" s="11"/>
      <c r="E59" s="12"/>
      <c r="F59" s="12"/>
      <c r="G59" s="38" t="str">
        <f>IF(B56="","",(E59+F59)*D59)</f>
        <v/>
      </c>
      <c r="BF59" s="179"/>
      <c r="BG59" s="179"/>
      <c r="BH59" s="179"/>
      <c r="BI59" s="179"/>
      <c r="BJ59" s="179"/>
      <c r="BK59" s="179"/>
      <c r="BL59" s="179"/>
      <c r="BM59" s="179"/>
      <c r="BN59" s="179"/>
      <c r="BO59" s="179"/>
      <c r="BP59" s="179"/>
      <c r="BQ59" s="179"/>
      <c r="BR59" s="179"/>
      <c r="BS59" s="179"/>
      <c r="BT59" s="179"/>
    </row>
    <row r="60" spans="1:109" s="25" customFormat="1" x14ac:dyDescent="0.2">
      <c r="A60" s="182">
        <v>15</v>
      </c>
      <c r="B60" s="223" t="str">
        <f>IF('ILU INICIAL'!B65="","",'ILU INICIAL'!B65)</f>
        <v/>
      </c>
      <c r="C60" s="54"/>
      <c r="D60" s="11"/>
      <c r="E60" s="12"/>
      <c r="F60" s="12"/>
      <c r="G60" s="38" t="str">
        <f>IF(B60="","",(E60+F60)*D60)</f>
        <v/>
      </c>
      <c r="BF60" s="179" t="str">
        <f>IF(B60="","",IF(#REF!="","",IF(#REF!&gt;0.25,"Revisar","Ok")))</f>
        <v/>
      </c>
      <c r="BG60" s="179" t="str">
        <f>IF(B60="","",IF(#REF!="","",IF(#REF!&gt;8760,"Incoherente",IF(#REF!&gt;5000,"Revisar","Ok"))))</f>
        <v/>
      </c>
      <c r="BH60" s="179" t="str">
        <f>IF(B60="","",IF(#REF!="","",IF(#REF!&gt;0.25,"Revisar","Ok")))</f>
        <v/>
      </c>
      <c r="BI60" s="179" t="str">
        <f>IF(B60="","",IF(#REF!="","",IF(#REF!&gt;8760,"Incoherente",IF(#REF!&gt;5000,"Revisar","Ok"))))</f>
        <v/>
      </c>
      <c r="BJ60" s="179" t="str">
        <f>IF(B60="","",IF(#REF!=#REF!,"Ok","Revisar"))</f>
        <v/>
      </c>
      <c r="BK60" s="179" t="str">
        <f>IF(B60="","",IF(#REF!="","",LOOKUP(#REF!,Esixencias,#REF!)))</f>
        <v/>
      </c>
      <c r="BL60" s="179" t="str">
        <f>IF(B60="","",IF(#REF!&lt;BK60,"Revisar","Ok"))</f>
        <v/>
      </c>
      <c r="BM60" s="179" t="str">
        <f>IF(B60="","",IF(#REF!&lt;#REF!,"Revisar","Ok"))</f>
        <v/>
      </c>
      <c r="BN60" s="179" t="str">
        <f>IF(B60="","",IF(#REF!&gt;#REF!,"Revisar","Ok"))</f>
        <v/>
      </c>
      <c r="BO60" s="179" t="str">
        <f>IF(B60="","",IF(#REF!&lt;#REF!,"Revisar","Ok"))</f>
        <v/>
      </c>
      <c r="BP60" s="179" t="str">
        <f>IF(B60="","",IF(#REF!&gt;#REF!,"Revisar","Ok"))</f>
        <v/>
      </c>
      <c r="BQ60" s="179" t="str">
        <f>IF(B60="","",IF(#REF!&gt;#REF!,"Revisar","Ok"))</f>
        <v/>
      </c>
      <c r="BR60" s="179" t="str">
        <f>IF(B60="","",IF(#REF!="","",IF(#REF!="Cumpre","Ok",IF(#REF!="Non Cumpre","Non","Revisar"))))</f>
        <v/>
      </c>
      <c r="BS60" s="179" t="str">
        <f>IF(B60="","",IF(#REF!="","",IF(#REF!="Cumpre","Ok",IF(#REF!="Non Cumpre","Non","Revisar"))))</f>
        <v/>
      </c>
      <c r="BT60" s="179" t="str">
        <f>IF(B60="","",IF(#REF!="","",IF(#REF!="Cumpre","Ok",IF(#REF!="Non Cumpre","Non","Revisar"))))</f>
        <v/>
      </c>
      <c r="CQ60" s="26"/>
      <c r="CR60" s="26"/>
      <c r="CS60" s="26"/>
      <c r="CT60" s="26"/>
      <c r="CU60" s="26"/>
      <c r="CV60" s="26"/>
      <c r="CW60" s="26"/>
      <c r="CX60" s="26"/>
      <c r="CY60" s="26"/>
      <c r="CZ60" s="26"/>
      <c r="DA60" s="26"/>
      <c r="DB60" s="26"/>
      <c r="DC60" s="26"/>
      <c r="DD60" s="26"/>
      <c r="DE60" s="26"/>
    </row>
    <row r="61" spans="1:109" x14ac:dyDescent="0.2">
      <c r="A61" s="182"/>
      <c r="B61" s="224"/>
      <c r="C61" s="54"/>
      <c r="D61" s="11"/>
      <c r="E61" s="12"/>
      <c r="F61" s="12"/>
      <c r="G61" s="38" t="str">
        <f>IF(B60="","",(E61+F61)*D61)</f>
        <v/>
      </c>
      <c r="BF61" s="179"/>
      <c r="BG61" s="179"/>
      <c r="BH61" s="179"/>
      <c r="BI61" s="179"/>
      <c r="BJ61" s="179"/>
      <c r="BK61" s="179"/>
      <c r="BL61" s="179"/>
      <c r="BM61" s="179"/>
      <c r="BN61" s="179"/>
      <c r="BO61" s="179"/>
      <c r="BP61" s="179"/>
      <c r="BQ61" s="179"/>
      <c r="BR61" s="179"/>
      <c r="BS61" s="179"/>
      <c r="BT61" s="179"/>
    </row>
    <row r="62" spans="1:109" x14ac:dyDescent="0.2">
      <c r="A62" s="182"/>
      <c r="B62" s="224"/>
      <c r="C62" s="54"/>
      <c r="D62" s="11"/>
      <c r="E62" s="12"/>
      <c r="F62" s="12"/>
      <c r="G62" s="38" t="str">
        <f>IF(B60="","",(E62+F62)*D62)</f>
        <v/>
      </c>
      <c r="BF62" s="179"/>
      <c r="BG62" s="179"/>
      <c r="BH62" s="179"/>
      <c r="BI62" s="179"/>
      <c r="BJ62" s="179"/>
      <c r="BK62" s="179"/>
      <c r="BL62" s="179"/>
      <c r="BM62" s="179"/>
      <c r="BN62" s="179"/>
      <c r="BO62" s="179"/>
      <c r="BP62" s="179"/>
      <c r="BQ62" s="179"/>
      <c r="BR62" s="179"/>
      <c r="BS62" s="179"/>
      <c r="BT62" s="179"/>
    </row>
    <row r="63" spans="1:109" x14ac:dyDescent="0.2">
      <c r="A63" s="182"/>
      <c r="B63" s="225"/>
      <c r="C63" s="54"/>
      <c r="D63" s="11"/>
      <c r="E63" s="12"/>
      <c r="F63" s="12"/>
      <c r="G63" s="38" t="str">
        <f>IF(B60="","",(E63+F63)*D63)</f>
        <v/>
      </c>
      <c r="BF63" s="179"/>
      <c r="BG63" s="179"/>
      <c r="BH63" s="179"/>
      <c r="BI63" s="179"/>
      <c r="BJ63" s="179"/>
      <c r="BK63" s="179"/>
      <c r="BL63" s="179"/>
      <c r="BM63" s="179"/>
      <c r="BN63" s="179"/>
      <c r="BO63" s="179"/>
      <c r="BP63" s="179"/>
      <c r="BQ63" s="179"/>
      <c r="BR63" s="179"/>
      <c r="BS63" s="179"/>
      <c r="BT63" s="179"/>
    </row>
    <row r="64" spans="1:109" s="25" customFormat="1" x14ac:dyDescent="0.2">
      <c r="A64" s="182">
        <v>16</v>
      </c>
      <c r="B64" s="223" t="str">
        <f>IF('ILU INICIAL'!B69="","",'ILU INICIAL'!B69)</f>
        <v/>
      </c>
      <c r="C64" s="54"/>
      <c r="D64" s="11"/>
      <c r="E64" s="12"/>
      <c r="F64" s="12"/>
      <c r="G64" s="38" t="str">
        <f>IF(B64="","",(E64+F64)*D64)</f>
        <v/>
      </c>
      <c r="BF64" s="179" t="str">
        <f>IF(B64="","",IF(#REF!="","",IF(#REF!&gt;0.25,"Revisar","Ok")))</f>
        <v/>
      </c>
      <c r="BG64" s="179" t="str">
        <f>IF(B64="","",IF(#REF!="","",IF(#REF!&gt;8760,"Incoherente",IF(#REF!&gt;5000,"Revisar","Ok"))))</f>
        <v/>
      </c>
      <c r="BH64" s="179" t="str">
        <f>IF(B64="","",IF(#REF!="","",IF(#REF!&gt;0.25,"Revisar","Ok")))</f>
        <v/>
      </c>
      <c r="BI64" s="179" t="str">
        <f>IF(B64="","",IF(#REF!="","",IF(#REF!&gt;8760,"Incoherente",IF(#REF!&gt;5000,"Revisar","Ok"))))</f>
        <v/>
      </c>
      <c r="BJ64" s="179" t="str">
        <f>IF(B64="","",IF(#REF!=#REF!,"Ok","Revisar"))</f>
        <v/>
      </c>
      <c r="BK64" s="179" t="str">
        <f>IF(B64="","",IF(#REF!="","",LOOKUP(#REF!,Esixencias,#REF!)))</f>
        <v/>
      </c>
      <c r="BL64" s="179" t="str">
        <f>IF(B64="","",IF(#REF!&lt;BK64,"Revisar","Ok"))</f>
        <v/>
      </c>
      <c r="BM64" s="179" t="str">
        <f>IF(B64="","",IF(#REF!&lt;#REF!,"Revisar","Ok"))</f>
        <v/>
      </c>
      <c r="BN64" s="179" t="str">
        <f>IF(B64="","",IF(#REF!&gt;#REF!,"Revisar","Ok"))</f>
        <v/>
      </c>
      <c r="BO64" s="179" t="str">
        <f>IF(B64="","",IF(#REF!&lt;#REF!,"Revisar","Ok"))</f>
        <v/>
      </c>
      <c r="BP64" s="179" t="str">
        <f>IF(B64="","",IF(#REF!&gt;#REF!,"Revisar","Ok"))</f>
        <v/>
      </c>
      <c r="BQ64" s="179" t="str">
        <f>IF(B64="","",IF(#REF!&gt;#REF!,"Revisar","Ok"))</f>
        <v/>
      </c>
      <c r="BR64" s="179" t="str">
        <f>IF(B64="","",IF(#REF!="","",IF(#REF!="Cumpre","Ok",IF(#REF!="Non Cumpre","Non","Revisar"))))</f>
        <v/>
      </c>
      <c r="BS64" s="179" t="str">
        <f>IF(B64="","",IF(#REF!="","",IF(#REF!="Cumpre","Ok",IF(#REF!="Non Cumpre","Non","Revisar"))))</f>
        <v/>
      </c>
      <c r="BT64" s="179" t="str">
        <f>IF(B64="","",IF(#REF!="","",IF(#REF!="Cumpre","Ok",IF(#REF!="Non Cumpre","Non","Revisar"))))</f>
        <v/>
      </c>
      <c r="CQ64" s="26"/>
      <c r="CR64" s="26"/>
      <c r="CS64" s="26"/>
      <c r="CT64" s="26"/>
      <c r="CU64" s="26"/>
      <c r="CV64" s="26"/>
      <c r="CW64" s="26"/>
      <c r="CX64" s="26"/>
      <c r="CY64" s="26"/>
      <c r="CZ64" s="26"/>
      <c r="DA64" s="26"/>
      <c r="DB64" s="26"/>
      <c r="DC64" s="26"/>
      <c r="DD64" s="26"/>
      <c r="DE64" s="26"/>
    </row>
    <row r="65" spans="1:109" x14ac:dyDescent="0.2">
      <c r="A65" s="182"/>
      <c r="B65" s="224"/>
      <c r="C65" s="54"/>
      <c r="D65" s="11"/>
      <c r="E65" s="12"/>
      <c r="F65" s="12"/>
      <c r="G65" s="38" t="str">
        <f>IF(B64="","",(E65+F65)*D65)</f>
        <v/>
      </c>
      <c r="BF65" s="179"/>
      <c r="BG65" s="179"/>
      <c r="BH65" s="179"/>
      <c r="BI65" s="179"/>
      <c r="BJ65" s="179"/>
      <c r="BK65" s="179"/>
      <c r="BL65" s="179"/>
      <c r="BM65" s="179"/>
      <c r="BN65" s="179"/>
      <c r="BO65" s="179"/>
      <c r="BP65" s="179"/>
      <c r="BQ65" s="179"/>
      <c r="BR65" s="179"/>
      <c r="BS65" s="179"/>
      <c r="BT65" s="179"/>
    </row>
    <row r="66" spans="1:109" x14ac:dyDescent="0.2">
      <c r="A66" s="182"/>
      <c r="B66" s="224"/>
      <c r="C66" s="54"/>
      <c r="D66" s="11"/>
      <c r="E66" s="12"/>
      <c r="F66" s="12"/>
      <c r="G66" s="38" t="str">
        <f>IF(B64="","",(E66+F66)*D66)</f>
        <v/>
      </c>
      <c r="BF66" s="179"/>
      <c r="BG66" s="179"/>
      <c r="BH66" s="179"/>
      <c r="BI66" s="179"/>
      <c r="BJ66" s="179"/>
      <c r="BK66" s="179"/>
      <c r="BL66" s="179"/>
      <c r="BM66" s="179"/>
      <c r="BN66" s="179"/>
      <c r="BO66" s="179"/>
      <c r="BP66" s="179"/>
      <c r="BQ66" s="179"/>
      <c r="BR66" s="179"/>
      <c r="BS66" s="179"/>
      <c r="BT66" s="179"/>
    </row>
    <row r="67" spans="1:109" x14ac:dyDescent="0.2">
      <c r="A67" s="182"/>
      <c r="B67" s="225"/>
      <c r="C67" s="54"/>
      <c r="D67" s="11"/>
      <c r="E67" s="12"/>
      <c r="F67" s="12"/>
      <c r="G67" s="38" t="str">
        <f>IF(B64="","",(E67+F67)*D67)</f>
        <v/>
      </c>
      <c r="BF67" s="179"/>
      <c r="BG67" s="179"/>
      <c r="BH67" s="179"/>
      <c r="BI67" s="179"/>
      <c r="BJ67" s="179"/>
      <c r="BK67" s="179"/>
      <c r="BL67" s="179"/>
      <c r="BM67" s="179"/>
      <c r="BN67" s="179"/>
      <c r="BO67" s="179"/>
      <c r="BP67" s="179"/>
      <c r="BQ67" s="179"/>
      <c r="BR67" s="179"/>
      <c r="BS67" s="179"/>
      <c r="BT67" s="179"/>
    </row>
    <row r="68" spans="1:109" s="25" customFormat="1" x14ac:dyDescent="0.2">
      <c r="A68" s="182">
        <v>17</v>
      </c>
      <c r="B68" s="223" t="str">
        <f>IF('ILU INICIAL'!B73="","",'ILU INICIAL'!B73)</f>
        <v/>
      </c>
      <c r="C68" s="54"/>
      <c r="D68" s="11"/>
      <c r="E68" s="12"/>
      <c r="F68" s="12"/>
      <c r="G68" s="38" t="str">
        <f>IF(B68="","",(E68+F68)*D68)</f>
        <v/>
      </c>
      <c r="BF68" s="179" t="str">
        <f>IF(B68="","",IF(#REF!="","",IF(#REF!&gt;0.25,"Revisar","Ok")))</f>
        <v/>
      </c>
      <c r="BG68" s="179" t="str">
        <f>IF(B68="","",IF(#REF!="","",IF(#REF!&gt;8760,"Incoherente",IF(#REF!&gt;5000,"Revisar","Ok"))))</f>
        <v/>
      </c>
      <c r="BH68" s="179" t="str">
        <f>IF(B68="","",IF(#REF!="","",IF(#REF!&gt;0.25,"Revisar","Ok")))</f>
        <v/>
      </c>
      <c r="BI68" s="179" t="str">
        <f>IF(B68="","",IF(#REF!="","",IF(#REF!&gt;8760,"Incoherente",IF(#REF!&gt;5000,"Revisar","Ok"))))</f>
        <v/>
      </c>
      <c r="BJ68" s="179" t="str">
        <f>IF(B68="","",IF(#REF!=#REF!,"Ok","Revisar"))</f>
        <v/>
      </c>
      <c r="BK68" s="179" t="str">
        <f>IF(B68="","",IF(#REF!="","",LOOKUP(#REF!,Esixencias,#REF!)))</f>
        <v/>
      </c>
      <c r="BL68" s="179" t="str">
        <f>IF(B68="","",IF(#REF!&lt;BK68,"Revisar","Ok"))</f>
        <v/>
      </c>
      <c r="BM68" s="179" t="str">
        <f>IF(B68="","",IF(#REF!&lt;#REF!,"Revisar","Ok"))</f>
        <v/>
      </c>
      <c r="BN68" s="179" t="str">
        <f>IF(B68="","",IF(#REF!&gt;#REF!,"Revisar","Ok"))</f>
        <v/>
      </c>
      <c r="BO68" s="179" t="str">
        <f>IF(B68="","",IF(#REF!&lt;#REF!,"Revisar","Ok"))</f>
        <v/>
      </c>
      <c r="BP68" s="179" t="str">
        <f>IF(B68="","",IF(#REF!&gt;#REF!,"Revisar","Ok"))</f>
        <v/>
      </c>
      <c r="BQ68" s="179" t="str">
        <f>IF(B68="","",IF(#REF!&gt;#REF!,"Revisar","Ok"))</f>
        <v/>
      </c>
      <c r="BR68" s="179" t="str">
        <f>IF(B68="","",IF(#REF!="","",IF(#REF!="Cumpre","Ok",IF(#REF!="Non Cumpre","Non","Revisar"))))</f>
        <v/>
      </c>
      <c r="BS68" s="179" t="str">
        <f>IF(B68="","",IF(#REF!="","",IF(#REF!="Cumpre","Ok",IF(#REF!="Non Cumpre","Non","Revisar"))))</f>
        <v/>
      </c>
      <c r="BT68" s="179" t="str">
        <f>IF(B68="","",IF(#REF!="","",IF(#REF!="Cumpre","Ok",IF(#REF!="Non Cumpre","Non","Revisar"))))</f>
        <v/>
      </c>
      <c r="CQ68" s="26"/>
      <c r="CR68" s="26"/>
      <c r="CS68" s="26"/>
      <c r="CT68" s="26"/>
      <c r="CU68" s="26"/>
      <c r="CV68" s="26"/>
      <c r="CW68" s="26"/>
      <c r="CX68" s="26"/>
      <c r="CY68" s="26"/>
      <c r="CZ68" s="26"/>
      <c r="DA68" s="26"/>
      <c r="DB68" s="26"/>
      <c r="DC68" s="26"/>
      <c r="DD68" s="26"/>
      <c r="DE68" s="26"/>
    </row>
    <row r="69" spans="1:109" x14ac:dyDescent="0.2">
      <c r="A69" s="182"/>
      <c r="B69" s="224"/>
      <c r="C69" s="54"/>
      <c r="D69" s="11"/>
      <c r="E69" s="12"/>
      <c r="F69" s="12"/>
      <c r="G69" s="38" t="str">
        <f>IF(B68="","",(E69+F69)*D69)</f>
        <v/>
      </c>
      <c r="BF69" s="179"/>
      <c r="BG69" s="179"/>
      <c r="BH69" s="179"/>
      <c r="BI69" s="179"/>
      <c r="BJ69" s="179"/>
      <c r="BK69" s="179"/>
      <c r="BL69" s="179"/>
      <c r="BM69" s="179"/>
      <c r="BN69" s="179"/>
      <c r="BO69" s="179"/>
      <c r="BP69" s="179"/>
      <c r="BQ69" s="179"/>
      <c r="BR69" s="179"/>
      <c r="BS69" s="179"/>
      <c r="BT69" s="179"/>
    </row>
    <row r="70" spans="1:109" x14ac:dyDescent="0.2">
      <c r="A70" s="182"/>
      <c r="B70" s="224"/>
      <c r="C70" s="54"/>
      <c r="D70" s="11"/>
      <c r="E70" s="12"/>
      <c r="F70" s="12"/>
      <c r="G70" s="38" t="str">
        <f>IF(B68="","",(E70+F70)*D70)</f>
        <v/>
      </c>
      <c r="BF70" s="179"/>
      <c r="BG70" s="179"/>
      <c r="BH70" s="179"/>
      <c r="BI70" s="179"/>
      <c r="BJ70" s="179"/>
      <c r="BK70" s="179"/>
      <c r="BL70" s="179"/>
      <c r="BM70" s="179"/>
      <c r="BN70" s="179"/>
      <c r="BO70" s="179"/>
      <c r="BP70" s="179"/>
      <c r="BQ70" s="179"/>
      <c r="BR70" s="179"/>
      <c r="BS70" s="179"/>
      <c r="BT70" s="179"/>
    </row>
    <row r="71" spans="1:109" x14ac:dyDescent="0.2">
      <c r="A71" s="182"/>
      <c r="B71" s="225"/>
      <c r="C71" s="54"/>
      <c r="D71" s="11"/>
      <c r="E71" s="12"/>
      <c r="F71" s="12"/>
      <c r="G71" s="38" t="str">
        <f>IF(B68="","",(E71+F71)*D71)</f>
        <v/>
      </c>
      <c r="BF71" s="179"/>
      <c r="BG71" s="179"/>
      <c r="BH71" s="179"/>
      <c r="BI71" s="179"/>
      <c r="BJ71" s="179"/>
      <c r="BK71" s="179"/>
      <c r="BL71" s="179"/>
      <c r="BM71" s="179"/>
      <c r="BN71" s="179"/>
      <c r="BO71" s="179"/>
      <c r="BP71" s="179"/>
      <c r="BQ71" s="179"/>
      <c r="BR71" s="179"/>
      <c r="BS71" s="179"/>
      <c r="BT71" s="179"/>
    </row>
    <row r="72" spans="1:109" s="25" customFormat="1" x14ac:dyDescent="0.2">
      <c r="A72" s="182">
        <v>18</v>
      </c>
      <c r="B72" s="223" t="str">
        <f>IF('ILU INICIAL'!B77="","",'ILU INICIAL'!B77)</f>
        <v/>
      </c>
      <c r="C72" s="54"/>
      <c r="D72" s="11"/>
      <c r="E72" s="12"/>
      <c r="F72" s="12"/>
      <c r="G72" s="38" t="str">
        <f>IF(B72="","",(E72+F72)*D72)</f>
        <v/>
      </c>
      <c r="BF72" s="179" t="str">
        <f>IF(B72="","",IF(#REF!="","",IF(#REF!&gt;0.25,"Revisar","Ok")))</f>
        <v/>
      </c>
      <c r="BG72" s="179" t="str">
        <f>IF(B72="","",IF(#REF!="","",IF(#REF!&gt;8760,"Incoherente",IF(#REF!&gt;5000,"Revisar","Ok"))))</f>
        <v/>
      </c>
      <c r="BH72" s="179" t="str">
        <f>IF(B72="","",IF(#REF!="","",IF(#REF!&gt;0.25,"Revisar","Ok")))</f>
        <v/>
      </c>
      <c r="BI72" s="179" t="str">
        <f>IF(B72="","",IF(#REF!="","",IF(#REF!&gt;8760,"Incoherente",IF(#REF!&gt;5000,"Revisar","Ok"))))</f>
        <v/>
      </c>
      <c r="BJ72" s="179" t="str">
        <f>IF(B72="","",IF(#REF!=#REF!,"Ok","Revisar"))</f>
        <v/>
      </c>
      <c r="BK72" s="179" t="str">
        <f>IF(B72="","",IF(#REF!="","",LOOKUP(#REF!,Esixencias,#REF!)))</f>
        <v/>
      </c>
      <c r="BL72" s="179" t="str">
        <f>IF(B72="","",IF(#REF!&lt;BK72,"Revisar","Ok"))</f>
        <v/>
      </c>
      <c r="BM72" s="179" t="str">
        <f>IF(B72="","",IF(#REF!&lt;#REF!,"Revisar","Ok"))</f>
        <v/>
      </c>
      <c r="BN72" s="179" t="str">
        <f>IF(B72="","",IF(#REF!&gt;#REF!,"Revisar","Ok"))</f>
        <v/>
      </c>
      <c r="BO72" s="179" t="str">
        <f>IF(B72="","",IF(#REF!&lt;#REF!,"Revisar","Ok"))</f>
        <v/>
      </c>
      <c r="BP72" s="179" t="str">
        <f>IF(B72="","",IF(#REF!&gt;#REF!,"Revisar","Ok"))</f>
        <v/>
      </c>
      <c r="BQ72" s="179" t="str">
        <f>IF(B72="","",IF(#REF!&gt;#REF!,"Revisar","Ok"))</f>
        <v/>
      </c>
      <c r="BR72" s="179" t="str">
        <f>IF(B72="","",IF(#REF!="","",IF(#REF!="Cumpre","Ok",IF(#REF!="Non Cumpre","Non","Revisar"))))</f>
        <v/>
      </c>
      <c r="BS72" s="179" t="str">
        <f>IF(B72="","",IF(#REF!="","",IF(#REF!="Cumpre","Ok",IF(#REF!="Non Cumpre","Non","Revisar"))))</f>
        <v/>
      </c>
      <c r="BT72" s="179" t="str">
        <f>IF(B72="","",IF(#REF!="","",IF(#REF!="Cumpre","Ok",IF(#REF!="Non Cumpre","Non","Revisar"))))</f>
        <v/>
      </c>
      <c r="CQ72" s="26"/>
      <c r="CR72" s="26"/>
      <c r="CS72" s="26"/>
      <c r="CT72" s="26"/>
      <c r="CU72" s="26"/>
      <c r="CV72" s="26"/>
      <c r="CW72" s="26"/>
      <c r="CX72" s="26"/>
      <c r="CY72" s="26"/>
      <c r="CZ72" s="26"/>
      <c r="DA72" s="26"/>
      <c r="DB72" s="26"/>
      <c r="DC72" s="26"/>
      <c r="DD72" s="26"/>
      <c r="DE72" s="26"/>
    </row>
    <row r="73" spans="1:109" x14ac:dyDescent="0.2">
      <c r="A73" s="182"/>
      <c r="B73" s="224"/>
      <c r="C73" s="54"/>
      <c r="D73" s="11"/>
      <c r="E73" s="12"/>
      <c r="F73" s="12"/>
      <c r="G73" s="38" t="str">
        <f>IF(B72="","",(E73+F73)*D73)</f>
        <v/>
      </c>
      <c r="BF73" s="179"/>
      <c r="BG73" s="179"/>
      <c r="BH73" s="179"/>
      <c r="BI73" s="179"/>
      <c r="BJ73" s="179"/>
      <c r="BK73" s="179"/>
      <c r="BL73" s="179"/>
      <c r="BM73" s="179"/>
      <c r="BN73" s="179"/>
      <c r="BO73" s="179"/>
      <c r="BP73" s="179"/>
      <c r="BQ73" s="179"/>
      <c r="BR73" s="179"/>
      <c r="BS73" s="179"/>
      <c r="BT73" s="179"/>
    </row>
    <row r="74" spans="1:109" x14ac:dyDescent="0.2">
      <c r="A74" s="182"/>
      <c r="B74" s="224"/>
      <c r="C74" s="54"/>
      <c r="D74" s="11"/>
      <c r="E74" s="12"/>
      <c r="F74" s="12"/>
      <c r="G74" s="38" t="str">
        <f>IF(B72="","",(E74+F74)*D74)</f>
        <v/>
      </c>
      <c r="BF74" s="179"/>
      <c r="BG74" s="179"/>
      <c r="BH74" s="179"/>
      <c r="BI74" s="179"/>
      <c r="BJ74" s="179"/>
      <c r="BK74" s="179"/>
      <c r="BL74" s="179"/>
      <c r="BM74" s="179"/>
      <c r="BN74" s="179"/>
      <c r="BO74" s="179"/>
      <c r="BP74" s="179"/>
      <c r="BQ74" s="179"/>
      <c r="BR74" s="179"/>
      <c r="BS74" s="179"/>
      <c r="BT74" s="179"/>
    </row>
    <row r="75" spans="1:109" x14ac:dyDescent="0.2">
      <c r="A75" s="182"/>
      <c r="B75" s="225"/>
      <c r="C75" s="54"/>
      <c r="D75" s="11"/>
      <c r="E75" s="12"/>
      <c r="F75" s="12"/>
      <c r="G75" s="38" t="str">
        <f>IF(B72="","",(E75+F75)*D75)</f>
        <v/>
      </c>
      <c r="BF75" s="179"/>
      <c r="BG75" s="179"/>
      <c r="BH75" s="179"/>
      <c r="BI75" s="179"/>
      <c r="BJ75" s="179"/>
      <c r="BK75" s="179"/>
      <c r="BL75" s="179"/>
      <c r="BM75" s="179"/>
      <c r="BN75" s="179"/>
      <c r="BO75" s="179"/>
      <c r="BP75" s="179"/>
      <c r="BQ75" s="179"/>
      <c r="BR75" s="179"/>
      <c r="BS75" s="179"/>
      <c r="BT75" s="179"/>
    </row>
    <row r="76" spans="1:109" s="25" customFormat="1" x14ac:dyDescent="0.2">
      <c r="A76" s="182">
        <v>19</v>
      </c>
      <c r="B76" s="223" t="str">
        <f>IF('ILU INICIAL'!B81="","",'ILU INICIAL'!B81)</f>
        <v/>
      </c>
      <c r="C76" s="54"/>
      <c r="D76" s="11"/>
      <c r="E76" s="12"/>
      <c r="F76" s="12"/>
      <c r="G76" s="38" t="str">
        <f>IF(B76="","",(E76+F76)*D76)</f>
        <v/>
      </c>
      <c r="BF76" s="179" t="str">
        <f>IF(B76="","",IF(#REF!="","",IF(#REF!&gt;0.25,"Revisar","Ok")))</f>
        <v/>
      </c>
      <c r="BG76" s="179" t="str">
        <f>IF(B76="","",IF(#REF!="","",IF(#REF!&gt;8760,"Incoherente",IF(#REF!&gt;5000,"Revisar","Ok"))))</f>
        <v/>
      </c>
      <c r="BH76" s="179" t="str">
        <f>IF(B76="","",IF(#REF!="","",IF(#REF!&gt;0.25,"Revisar","Ok")))</f>
        <v/>
      </c>
      <c r="BI76" s="179" t="str">
        <f>IF(B76="","",IF(#REF!="","",IF(#REF!&gt;8760,"Incoherente",IF(#REF!&gt;5000,"Revisar","Ok"))))</f>
        <v/>
      </c>
      <c r="BJ76" s="179" t="str">
        <f>IF(B76="","",IF(#REF!=#REF!,"Ok","Revisar"))</f>
        <v/>
      </c>
      <c r="BK76" s="179" t="str">
        <f>IF(B76="","",IF(#REF!="","",LOOKUP(#REF!,Esixencias,#REF!)))</f>
        <v/>
      </c>
      <c r="BL76" s="179" t="str">
        <f>IF(B76="","",IF(#REF!&lt;BK76,"Revisar","Ok"))</f>
        <v/>
      </c>
      <c r="BM76" s="179" t="str">
        <f>IF(B76="","",IF(#REF!&lt;#REF!,"Revisar","Ok"))</f>
        <v/>
      </c>
      <c r="BN76" s="179" t="str">
        <f>IF(B76="","",IF(#REF!&gt;#REF!,"Revisar","Ok"))</f>
        <v/>
      </c>
      <c r="BO76" s="179" t="str">
        <f>IF(B76="","",IF(#REF!&lt;#REF!,"Revisar","Ok"))</f>
        <v/>
      </c>
      <c r="BP76" s="179" t="str">
        <f>IF(B76="","",IF(#REF!&gt;#REF!,"Revisar","Ok"))</f>
        <v/>
      </c>
      <c r="BQ76" s="179" t="str">
        <f>IF(B76="","",IF(#REF!&gt;#REF!,"Revisar","Ok"))</f>
        <v/>
      </c>
      <c r="BR76" s="179" t="str">
        <f>IF(B76="","",IF(#REF!="","",IF(#REF!="Cumpre","Ok",IF(#REF!="Non Cumpre","Non","Revisar"))))</f>
        <v/>
      </c>
      <c r="BS76" s="179" t="str">
        <f>IF(B76="","",IF(#REF!="","",IF(#REF!="Cumpre","Ok",IF(#REF!="Non Cumpre","Non","Revisar"))))</f>
        <v/>
      </c>
      <c r="BT76" s="179" t="str">
        <f>IF(B76="","",IF(#REF!="","",IF(#REF!="Cumpre","Ok",IF(#REF!="Non Cumpre","Non","Revisar"))))</f>
        <v/>
      </c>
      <c r="CQ76" s="26"/>
      <c r="CR76" s="26"/>
      <c r="CS76" s="26"/>
      <c r="CT76" s="26"/>
      <c r="CU76" s="26"/>
      <c r="CV76" s="26"/>
      <c r="CW76" s="26"/>
      <c r="CX76" s="26"/>
      <c r="CY76" s="26"/>
      <c r="CZ76" s="26"/>
      <c r="DA76" s="26"/>
      <c r="DB76" s="26"/>
      <c r="DC76" s="26"/>
      <c r="DD76" s="26"/>
      <c r="DE76" s="26"/>
    </row>
    <row r="77" spans="1:109" x14ac:dyDescent="0.2">
      <c r="A77" s="182"/>
      <c r="B77" s="224"/>
      <c r="C77" s="54"/>
      <c r="D77" s="11"/>
      <c r="E77" s="12"/>
      <c r="F77" s="12"/>
      <c r="G77" s="38" t="str">
        <f>IF(B76="","",(E77+F77)*D77)</f>
        <v/>
      </c>
      <c r="BF77" s="179"/>
      <c r="BG77" s="179"/>
      <c r="BH77" s="179"/>
      <c r="BI77" s="179"/>
      <c r="BJ77" s="179"/>
      <c r="BK77" s="179"/>
      <c r="BL77" s="179"/>
      <c r="BM77" s="179"/>
      <c r="BN77" s="179"/>
      <c r="BO77" s="179"/>
      <c r="BP77" s="179"/>
      <c r="BQ77" s="179"/>
      <c r="BR77" s="179"/>
      <c r="BS77" s="179"/>
      <c r="BT77" s="179"/>
    </row>
    <row r="78" spans="1:109" x14ac:dyDescent="0.2">
      <c r="A78" s="182"/>
      <c r="B78" s="224"/>
      <c r="C78" s="54"/>
      <c r="D78" s="11"/>
      <c r="E78" s="12"/>
      <c r="F78" s="12"/>
      <c r="G78" s="38" t="str">
        <f>IF(B76="","",(E78+F78)*D78)</f>
        <v/>
      </c>
      <c r="BF78" s="179"/>
      <c r="BG78" s="179"/>
      <c r="BH78" s="179"/>
      <c r="BI78" s="179"/>
      <c r="BJ78" s="179"/>
      <c r="BK78" s="179"/>
      <c r="BL78" s="179"/>
      <c r="BM78" s="179"/>
      <c r="BN78" s="179"/>
      <c r="BO78" s="179"/>
      <c r="BP78" s="179"/>
      <c r="BQ78" s="179"/>
      <c r="BR78" s="179"/>
      <c r="BS78" s="179"/>
      <c r="BT78" s="179"/>
    </row>
    <row r="79" spans="1:109" x14ac:dyDescent="0.2">
      <c r="A79" s="182"/>
      <c r="B79" s="225"/>
      <c r="C79" s="54"/>
      <c r="D79" s="11"/>
      <c r="E79" s="12"/>
      <c r="F79" s="12"/>
      <c r="G79" s="38" t="str">
        <f>IF(B76="","",(E79+F79)*D79)</f>
        <v/>
      </c>
      <c r="BF79" s="179"/>
      <c r="BG79" s="179"/>
      <c r="BH79" s="179"/>
      <c r="BI79" s="179"/>
      <c r="BJ79" s="179"/>
      <c r="BK79" s="179"/>
      <c r="BL79" s="179"/>
      <c r="BM79" s="179"/>
      <c r="BN79" s="179"/>
      <c r="BO79" s="179"/>
      <c r="BP79" s="179"/>
      <c r="BQ79" s="179"/>
      <c r="BR79" s="179"/>
      <c r="BS79" s="179"/>
      <c r="BT79" s="179"/>
    </row>
    <row r="80" spans="1:109" s="25" customFormat="1" x14ac:dyDescent="0.2">
      <c r="A80" s="182">
        <v>20</v>
      </c>
      <c r="B80" s="223" t="str">
        <f>IF('ILU INICIAL'!B85="","",'ILU INICIAL'!B85)</f>
        <v/>
      </c>
      <c r="C80" s="54"/>
      <c r="D80" s="11"/>
      <c r="E80" s="12"/>
      <c r="F80" s="12"/>
      <c r="G80" s="38" t="str">
        <f>IF(B80="","",(E80+F80)*D80)</f>
        <v/>
      </c>
      <c r="BF80" s="179" t="str">
        <f>IF(B80="","",IF(#REF!="","",IF(#REF!&gt;0.25,"Revisar","Ok")))</f>
        <v/>
      </c>
      <c r="BG80" s="179" t="str">
        <f>IF(B80="","",IF(#REF!="","",IF(#REF!&gt;8760,"Incoherente",IF(#REF!&gt;5000,"Revisar","Ok"))))</f>
        <v/>
      </c>
      <c r="BH80" s="179" t="str">
        <f>IF(B80="","",IF(#REF!="","",IF(#REF!&gt;0.25,"Revisar","Ok")))</f>
        <v/>
      </c>
      <c r="BI80" s="179" t="str">
        <f>IF(B80="","",IF(#REF!="","",IF(#REF!&gt;8760,"Incoherente",IF(#REF!&gt;5000,"Revisar","Ok"))))</f>
        <v/>
      </c>
      <c r="BJ80" s="179" t="str">
        <f>IF(B80="","",IF(#REF!=#REF!,"Ok","Revisar"))</f>
        <v/>
      </c>
      <c r="BK80" s="179" t="str">
        <f>IF(B80="","",IF(#REF!="","",LOOKUP(#REF!,Esixencias,#REF!)))</f>
        <v/>
      </c>
      <c r="BL80" s="179" t="str">
        <f>IF(B80="","",IF(#REF!&lt;BK80,"Revisar","Ok"))</f>
        <v/>
      </c>
      <c r="BM80" s="179" t="str">
        <f>IF(B80="","",IF(#REF!&lt;#REF!,"Revisar","Ok"))</f>
        <v/>
      </c>
      <c r="BN80" s="179" t="str">
        <f>IF(B80="","",IF(#REF!&gt;#REF!,"Revisar","Ok"))</f>
        <v/>
      </c>
      <c r="BO80" s="179" t="str">
        <f>IF(B80="","",IF(#REF!&lt;#REF!,"Revisar","Ok"))</f>
        <v/>
      </c>
      <c r="BP80" s="179" t="str">
        <f>IF(B80="","",IF(#REF!&gt;#REF!,"Revisar","Ok"))</f>
        <v/>
      </c>
      <c r="BQ80" s="179" t="str">
        <f>IF(B80="","",IF(#REF!&gt;#REF!,"Revisar","Ok"))</f>
        <v/>
      </c>
      <c r="BR80" s="179" t="str">
        <f>IF(B80="","",IF(#REF!="","",IF(#REF!="Cumpre","Ok",IF(#REF!="Non Cumpre","Non","Revisar"))))</f>
        <v/>
      </c>
      <c r="BS80" s="179" t="str">
        <f>IF(B80="","",IF(#REF!="","",IF(#REF!="Cumpre","Ok",IF(#REF!="Non Cumpre","Non","Revisar"))))</f>
        <v/>
      </c>
      <c r="BT80" s="179" t="str">
        <f>IF(B80="","",IF(#REF!="","",IF(#REF!="Cumpre","Ok",IF(#REF!="Non Cumpre","Non","Revisar"))))</f>
        <v/>
      </c>
      <c r="CQ80" s="26"/>
      <c r="CR80" s="26"/>
      <c r="CS80" s="26"/>
      <c r="CT80" s="26"/>
      <c r="CU80" s="26"/>
      <c r="CV80" s="26"/>
      <c r="CW80" s="26"/>
      <c r="CX80" s="26"/>
      <c r="CY80" s="26"/>
      <c r="CZ80" s="26"/>
      <c r="DA80" s="26"/>
      <c r="DB80" s="26"/>
      <c r="DC80" s="26"/>
      <c r="DD80" s="26"/>
      <c r="DE80" s="26"/>
    </row>
    <row r="81" spans="1:72" s="1" customFormat="1" x14ac:dyDescent="0.2">
      <c r="A81" s="182"/>
      <c r="B81" s="224"/>
      <c r="C81" s="54"/>
      <c r="D81" s="11"/>
      <c r="E81" s="12"/>
      <c r="F81" s="12"/>
      <c r="G81" s="38" t="str">
        <f>IF(B80="","",(E81+F81)*D81)</f>
        <v/>
      </c>
      <c r="BF81" s="179"/>
      <c r="BG81" s="179"/>
      <c r="BH81" s="179"/>
      <c r="BI81" s="179"/>
      <c r="BJ81" s="179"/>
      <c r="BK81" s="179"/>
      <c r="BL81" s="179"/>
      <c r="BM81" s="179"/>
      <c r="BN81" s="179"/>
      <c r="BO81" s="179"/>
      <c r="BP81" s="179"/>
      <c r="BQ81" s="179"/>
      <c r="BR81" s="179"/>
      <c r="BS81" s="179"/>
      <c r="BT81" s="179"/>
    </row>
    <row r="82" spans="1:72" s="1" customFormat="1" x14ac:dyDescent="0.2">
      <c r="A82" s="182"/>
      <c r="B82" s="224"/>
      <c r="C82" s="54"/>
      <c r="D82" s="11"/>
      <c r="E82" s="12"/>
      <c r="F82" s="12"/>
      <c r="G82" s="38" t="str">
        <f>IF(B80="","",(E82+F82)*D82)</f>
        <v/>
      </c>
      <c r="BF82" s="179"/>
      <c r="BG82" s="179"/>
      <c r="BH82" s="179"/>
      <c r="BI82" s="179"/>
      <c r="BJ82" s="179"/>
      <c r="BK82" s="179"/>
      <c r="BL82" s="179"/>
      <c r="BM82" s="179"/>
      <c r="BN82" s="179"/>
      <c r="BO82" s="179"/>
      <c r="BP82" s="179"/>
      <c r="BQ82" s="179"/>
      <c r="BR82" s="179"/>
      <c r="BS82" s="179"/>
      <c r="BT82" s="179"/>
    </row>
    <row r="83" spans="1:72" s="1" customFormat="1" x14ac:dyDescent="0.2">
      <c r="A83" s="182"/>
      <c r="B83" s="225"/>
      <c r="C83" s="54"/>
      <c r="D83" s="11"/>
      <c r="E83" s="12"/>
      <c r="F83" s="12"/>
      <c r="G83" s="38" t="str">
        <f>IF(B80="","",(E83+F83)*D83)</f>
        <v/>
      </c>
      <c r="BF83" s="179"/>
      <c r="BG83" s="179"/>
      <c r="BH83" s="179"/>
      <c r="BI83" s="179"/>
      <c r="BJ83" s="179"/>
      <c r="BK83" s="179"/>
      <c r="BL83" s="179"/>
      <c r="BM83" s="179"/>
      <c r="BN83" s="179"/>
      <c r="BO83" s="179"/>
      <c r="BP83" s="179"/>
      <c r="BQ83" s="179"/>
      <c r="BR83" s="179"/>
      <c r="BS83" s="179"/>
      <c r="BT83" s="179"/>
    </row>
    <row r="84" spans="1:72" s="1" customFormat="1" x14ac:dyDescent="0.2">
      <c r="C84" s="34" t="s">
        <v>472</v>
      </c>
      <c r="D84" s="28">
        <f>SUM(D4:D83)</f>
        <v>0</v>
      </c>
      <c r="E84" s="28">
        <f>SUM(E4:E83)</f>
        <v>0</v>
      </c>
      <c r="F84" s="28">
        <f>SUM(F4:F83)</f>
        <v>0</v>
      </c>
      <c r="G84" s="28">
        <f>SUM(G4:G83)</f>
        <v>0</v>
      </c>
    </row>
    <row r="86" spans="1:72" s="1" customFormat="1" x14ac:dyDescent="0.2">
      <c r="D86" s="30"/>
      <c r="E86" s="37"/>
      <c r="F86" s="39"/>
      <c r="G86" s="37"/>
    </row>
    <row r="87" spans="1:72" s="1" customFormat="1" x14ac:dyDescent="0.2">
      <c r="B87" s="40"/>
      <c r="D87" s="30"/>
      <c r="E87" s="37"/>
      <c r="F87" s="37"/>
      <c r="G87" s="37"/>
    </row>
    <row r="207" spans="2:109" x14ac:dyDescent="0.2">
      <c r="B207" s="2"/>
      <c r="CQ207" s="1"/>
      <c r="CR207" s="1"/>
      <c r="CS207" s="1"/>
      <c r="CT207" s="1"/>
      <c r="CU207" s="1"/>
      <c r="CV207" s="1"/>
      <c r="CW207" s="1"/>
      <c r="CX207" s="1"/>
      <c r="CY207" s="1"/>
      <c r="CZ207" s="1"/>
      <c r="DA207" s="1"/>
      <c r="DB207" s="1"/>
      <c r="DC207" s="1"/>
      <c r="DD207" s="1"/>
      <c r="DE207" s="1"/>
    </row>
    <row r="208" spans="2:109" x14ac:dyDescent="0.2">
      <c r="B208" s="2"/>
      <c r="CQ208" s="1"/>
      <c r="CR208" s="1"/>
      <c r="CS208" s="1"/>
      <c r="CT208" s="1"/>
      <c r="CU208" s="1"/>
      <c r="CV208" s="1"/>
      <c r="CW208" s="1"/>
      <c r="CX208" s="1"/>
      <c r="CY208" s="1"/>
      <c r="CZ208" s="1"/>
      <c r="DA208" s="1"/>
      <c r="DB208" s="1"/>
      <c r="DC208" s="1"/>
      <c r="DD208" s="1"/>
      <c r="DE208" s="1"/>
    </row>
    <row r="209" spans="2:109" x14ac:dyDescent="0.2">
      <c r="B209" s="2"/>
      <c r="CQ209" s="1"/>
      <c r="CR209" s="1"/>
      <c r="CS209" s="1"/>
      <c r="CT209" s="1"/>
      <c r="CU209" s="1"/>
      <c r="CV209" s="1"/>
      <c r="CW209" s="1"/>
      <c r="CX209" s="1"/>
      <c r="CY209" s="1"/>
      <c r="CZ209" s="1"/>
      <c r="DA209" s="1"/>
      <c r="DB209" s="1"/>
      <c r="DC209" s="1"/>
      <c r="DD209" s="1"/>
      <c r="DE209" s="1"/>
    </row>
    <row r="210" spans="2:109" x14ac:dyDescent="0.2">
      <c r="B210" s="2"/>
      <c r="CQ210" s="1"/>
      <c r="CR210" s="1"/>
      <c r="CS210" s="1"/>
      <c r="CT210" s="1"/>
      <c r="CU210" s="1"/>
      <c r="CV210" s="1"/>
      <c r="CW210" s="1"/>
      <c r="CX210" s="1"/>
      <c r="CY210" s="1"/>
      <c r="CZ210" s="1"/>
      <c r="DA210" s="1"/>
      <c r="DB210" s="1"/>
      <c r="DC210" s="1"/>
      <c r="DD210" s="1"/>
      <c r="DE210" s="1"/>
    </row>
    <row r="211" spans="2:109" x14ac:dyDescent="0.2">
      <c r="B211" s="2"/>
      <c r="CQ211" s="1"/>
      <c r="CR211" s="1"/>
      <c r="CS211" s="1"/>
      <c r="CT211" s="1"/>
      <c r="CU211" s="1"/>
      <c r="CV211" s="1"/>
      <c r="CW211" s="1"/>
      <c r="CX211" s="1"/>
      <c r="CY211" s="1"/>
      <c r="CZ211" s="1"/>
      <c r="DA211" s="1"/>
      <c r="DB211" s="1"/>
      <c r="DC211" s="1"/>
      <c r="DD211" s="1"/>
      <c r="DE211" s="1"/>
    </row>
    <row r="212" spans="2:109" x14ac:dyDescent="0.2">
      <c r="B212" s="2"/>
      <c r="CQ212" s="1"/>
      <c r="CR212" s="1"/>
      <c r="CS212" s="1"/>
      <c r="CT212" s="1"/>
      <c r="CU212" s="1"/>
      <c r="CV212" s="1"/>
      <c r="CW212" s="1"/>
      <c r="CX212" s="1"/>
      <c r="CY212" s="1"/>
      <c r="CZ212" s="1"/>
      <c r="DA212" s="1"/>
      <c r="DB212" s="1"/>
      <c r="DC212" s="1"/>
      <c r="DD212" s="1"/>
      <c r="DE212" s="1"/>
    </row>
    <row r="213" spans="2:109" x14ac:dyDescent="0.2">
      <c r="B213" s="2"/>
      <c r="CQ213" s="1"/>
      <c r="CR213" s="1"/>
      <c r="CS213" s="1"/>
      <c r="CT213" s="1"/>
      <c r="CU213" s="1"/>
      <c r="CV213" s="1"/>
      <c r="CW213" s="1"/>
      <c r="CX213" s="1"/>
      <c r="CY213" s="1"/>
      <c r="CZ213" s="1"/>
      <c r="DA213" s="1"/>
      <c r="DB213" s="1"/>
      <c r="DC213" s="1"/>
      <c r="DD213" s="1"/>
      <c r="DE213" s="1"/>
    </row>
    <row r="214" spans="2:109" x14ac:dyDescent="0.2">
      <c r="B214" s="2"/>
      <c r="CQ214" s="1"/>
      <c r="CR214" s="1"/>
      <c r="CS214" s="1"/>
      <c r="CT214" s="1"/>
      <c r="CU214" s="1"/>
      <c r="CV214" s="1"/>
      <c r="CW214" s="1"/>
      <c r="CX214" s="1"/>
      <c r="CY214" s="1"/>
      <c r="CZ214" s="1"/>
      <c r="DA214" s="1"/>
      <c r="DB214" s="1"/>
      <c r="DC214" s="1"/>
      <c r="DD214" s="1"/>
      <c r="DE214" s="1"/>
    </row>
    <row r="215" spans="2:109" x14ac:dyDescent="0.2">
      <c r="B215" s="2"/>
      <c r="CQ215" s="1"/>
      <c r="CR215" s="1"/>
      <c r="CS215" s="1"/>
      <c r="CT215" s="1"/>
      <c r="CU215" s="1"/>
      <c r="CV215" s="1"/>
      <c r="CW215" s="1"/>
      <c r="CX215" s="1"/>
      <c r="CY215" s="1"/>
      <c r="CZ215" s="1"/>
      <c r="DA215" s="1"/>
      <c r="DB215" s="1"/>
      <c r="DC215" s="1"/>
      <c r="DD215" s="1"/>
      <c r="DE215" s="1"/>
    </row>
    <row r="216" spans="2:109" x14ac:dyDescent="0.2">
      <c r="B216" s="2"/>
      <c r="CQ216" s="1"/>
      <c r="CR216" s="1"/>
      <c r="CS216" s="1"/>
      <c r="CT216" s="1"/>
      <c r="CU216" s="1"/>
      <c r="CV216" s="1"/>
      <c r="CW216" s="1"/>
      <c r="CX216" s="1"/>
      <c r="CY216" s="1"/>
      <c r="CZ216" s="1"/>
      <c r="DA216" s="1"/>
      <c r="DB216" s="1"/>
      <c r="DC216" s="1"/>
      <c r="DD216" s="1"/>
      <c r="DE216" s="1"/>
    </row>
    <row r="217" spans="2:109" x14ac:dyDescent="0.2">
      <c r="B217" s="2"/>
      <c r="CQ217" s="1"/>
      <c r="CR217" s="1"/>
      <c r="CS217" s="1"/>
      <c r="CT217" s="1"/>
      <c r="CU217" s="1"/>
      <c r="CV217" s="1"/>
      <c r="CW217" s="1"/>
      <c r="CX217" s="1"/>
      <c r="CY217" s="1"/>
      <c r="CZ217" s="1"/>
      <c r="DA217" s="1"/>
      <c r="DB217" s="1"/>
      <c r="DC217" s="1"/>
      <c r="DD217" s="1"/>
      <c r="DE217" s="1"/>
    </row>
    <row r="218" spans="2:109" x14ac:dyDescent="0.2">
      <c r="B218" s="2"/>
      <c r="CQ218" s="1"/>
      <c r="CR218" s="1"/>
      <c r="CS218" s="1"/>
      <c r="CT218" s="1"/>
      <c r="CU218" s="1"/>
      <c r="CV218" s="1"/>
      <c r="CW218" s="1"/>
      <c r="CX218" s="1"/>
      <c r="CY218" s="1"/>
      <c r="CZ218" s="1"/>
      <c r="DA218" s="1"/>
      <c r="DB218" s="1"/>
      <c r="DC218" s="1"/>
      <c r="DD218" s="1"/>
      <c r="DE218" s="1"/>
    </row>
    <row r="219" spans="2:109" x14ac:dyDescent="0.2">
      <c r="B219" s="2"/>
      <c r="CQ219" s="1"/>
      <c r="CR219" s="1"/>
      <c r="CS219" s="1"/>
      <c r="CT219" s="1"/>
      <c r="CU219" s="1"/>
      <c r="CV219" s="1"/>
      <c r="CW219" s="1"/>
      <c r="CX219" s="1"/>
      <c r="CY219" s="1"/>
      <c r="CZ219" s="1"/>
      <c r="DA219" s="1"/>
      <c r="DB219" s="1"/>
      <c r="DC219" s="1"/>
      <c r="DD219" s="1"/>
      <c r="DE219" s="1"/>
    </row>
    <row r="220" spans="2:109" x14ac:dyDescent="0.2">
      <c r="B220" s="2"/>
      <c r="CQ220" s="1"/>
      <c r="CR220" s="1"/>
      <c r="CS220" s="1"/>
      <c r="CT220" s="1"/>
      <c r="CU220" s="1"/>
      <c r="CV220" s="1"/>
      <c r="CW220" s="1"/>
      <c r="CX220" s="1"/>
      <c r="CY220" s="1"/>
      <c r="CZ220" s="1"/>
      <c r="DA220" s="1"/>
      <c r="DB220" s="1"/>
      <c r="DC220" s="1"/>
      <c r="DD220" s="1"/>
      <c r="DE220" s="1"/>
    </row>
    <row r="221" spans="2:109" x14ac:dyDescent="0.2">
      <c r="B221" s="2"/>
      <c r="CQ221" s="1"/>
      <c r="CR221" s="1"/>
      <c r="CS221" s="1"/>
      <c r="CT221" s="1"/>
      <c r="CU221" s="1"/>
      <c r="CV221" s="1"/>
      <c r="CW221" s="1"/>
      <c r="CX221" s="1"/>
      <c r="CY221" s="1"/>
      <c r="CZ221" s="1"/>
      <c r="DA221" s="1"/>
      <c r="DB221" s="1"/>
      <c r="DC221" s="1"/>
      <c r="DD221" s="1"/>
      <c r="DE221" s="1"/>
    </row>
    <row r="222" spans="2:109" x14ac:dyDescent="0.2">
      <c r="B222" s="2"/>
      <c r="CQ222" s="1"/>
      <c r="CR222" s="1"/>
      <c r="CS222" s="1"/>
      <c r="CT222" s="1"/>
      <c r="CU222" s="1"/>
      <c r="CV222" s="1"/>
      <c r="CW222" s="1"/>
      <c r="CX222" s="1"/>
      <c r="CY222" s="1"/>
      <c r="CZ222" s="1"/>
      <c r="DA222" s="1"/>
      <c r="DB222" s="1"/>
      <c r="DC222" s="1"/>
      <c r="DD222" s="1"/>
      <c r="DE222" s="1"/>
    </row>
    <row r="223" spans="2:109" x14ac:dyDescent="0.2">
      <c r="B223" s="2"/>
      <c r="CQ223" s="1"/>
      <c r="CR223" s="1"/>
      <c r="CS223" s="1"/>
      <c r="CT223" s="1"/>
      <c r="CU223" s="1"/>
      <c r="CV223" s="1"/>
      <c r="CW223" s="1"/>
      <c r="CX223" s="1"/>
      <c r="CY223" s="1"/>
      <c r="CZ223" s="1"/>
      <c r="DA223" s="1"/>
      <c r="DB223" s="1"/>
      <c r="DC223" s="1"/>
      <c r="DD223" s="1"/>
      <c r="DE223" s="1"/>
    </row>
    <row r="224" spans="2:109" x14ac:dyDescent="0.2">
      <c r="B224" s="2"/>
      <c r="CQ224" s="1"/>
      <c r="CR224" s="1"/>
      <c r="CS224" s="1"/>
      <c r="CT224" s="1"/>
      <c r="CU224" s="1"/>
      <c r="CV224" s="1"/>
      <c r="CW224" s="1"/>
      <c r="CX224" s="1"/>
      <c r="CY224" s="1"/>
      <c r="CZ224" s="1"/>
      <c r="DA224" s="1"/>
      <c r="DB224" s="1"/>
      <c r="DC224" s="1"/>
      <c r="DD224" s="1"/>
      <c r="DE224" s="1"/>
    </row>
    <row r="225" spans="2:109" x14ac:dyDescent="0.2">
      <c r="B225" s="2"/>
      <c r="CQ225" s="1"/>
      <c r="CR225" s="1"/>
      <c r="CS225" s="1"/>
      <c r="CT225" s="1"/>
      <c r="CU225" s="1"/>
      <c r="CV225" s="1"/>
      <c r="CW225" s="1"/>
      <c r="CX225" s="1"/>
      <c r="CY225" s="1"/>
      <c r="CZ225" s="1"/>
      <c r="DA225" s="1"/>
      <c r="DB225" s="1"/>
      <c r="DC225" s="1"/>
      <c r="DD225" s="1"/>
      <c r="DE225" s="1"/>
    </row>
    <row r="226" spans="2:109" x14ac:dyDescent="0.2">
      <c r="B226" s="2"/>
      <c r="CQ226" s="1"/>
      <c r="CR226" s="1"/>
      <c r="CS226" s="1"/>
      <c r="CT226" s="1"/>
      <c r="CU226" s="1"/>
      <c r="CV226" s="1"/>
      <c r="CW226" s="1"/>
      <c r="CX226" s="1"/>
      <c r="CY226" s="1"/>
      <c r="CZ226" s="1"/>
      <c r="DA226" s="1"/>
      <c r="DB226" s="1"/>
      <c r="DC226" s="1"/>
      <c r="DD226" s="1"/>
      <c r="DE226" s="1"/>
    </row>
    <row r="227" spans="2:109" x14ac:dyDescent="0.2">
      <c r="B227" s="2"/>
      <c r="CQ227" s="1"/>
      <c r="CR227" s="1"/>
      <c r="CS227" s="1"/>
      <c r="CT227" s="1"/>
      <c r="CU227" s="1"/>
      <c r="CV227" s="1"/>
      <c r="CW227" s="1"/>
      <c r="CX227" s="1"/>
      <c r="CY227" s="1"/>
      <c r="CZ227" s="1"/>
      <c r="DA227" s="1"/>
      <c r="DB227" s="1"/>
      <c r="DC227" s="1"/>
      <c r="DD227" s="1"/>
      <c r="DE227" s="1"/>
    </row>
    <row r="228" spans="2:109" x14ac:dyDescent="0.2">
      <c r="B228" s="2"/>
      <c r="CQ228" s="1"/>
      <c r="CR228" s="1"/>
      <c r="CS228" s="1"/>
      <c r="CT228" s="1"/>
      <c r="CU228" s="1"/>
      <c r="CV228" s="1"/>
      <c r="CW228" s="1"/>
      <c r="CX228" s="1"/>
      <c r="CY228" s="1"/>
      <c r="CZ228" s="1"/>
      <c r="DA228" s="1"/>
      <c r="DB228" s="1"/>
      <c r="DC228" s="1"/>
      <c r="DD228" s="1"/>
      <c r="DE228" s="1"/>
    </row>
    <row r="229" spans="2:109" x14ac:dyDescent="0.2">
      <c r="B229" s="2"/>
      <c r="CQ229" s="1"/>
      <c r="CR229" s="1"/>
      <c r="CS229" s="1"/>
      <c r="CT229" s="1"/>
      <c r="CU229" s="1"/>
      <c r="CV229" s="1"/>
      <c r="CW229" s="1"/>
      <c r="CX229" s="1"/>
      <c r="CY229" s="1"/>
      <c r="CZ229" s="1"/>
      <c r="DA229" s="1"/>
      <c r="DB229" s="1"/>
      <c r="DC229" s="1"/>
      <c r="DD229" s="1"/>
      <c r="DE229" s="1"/>
    </row>
    <row r="230" spans="2:109" x14ac:dyDescent="0.2">
      <c r="B230" s="2"/>
      <c r="CQ230" s="1"/>
      <c r="CR230" s="1"/>
      <c r="CS230" s="1"/>
      <c r="CT230" s="1"/>
      <c r="CU230" s="1"/>
      <c r="CV230" s="1"/>
      <c r="CW230" s="1"/>
      <c r="CX230" s="1"/>
      <c r="CY230" s="1"/>
      <c r="CZ230" s="1"/>
      <c r="DA230" s="1"/>
      <c r="DB230" s="1"/>
      <c r="DC230" s="1"/>
      <c r="DD230" s="1"/>
      <c r="DE230" s="1"/>
    </row>
    <row r="231" spans="2:109" x14ac:dyDescent="0.2">
      <c r="B231" s="2"/>
      <c r="CQ231" s="1"/>
      <c r="CR231" s="1"/>
      <c r="CS231" s="1"/>
      <c r="CT231" s="1"/>
      <c r="CU231" s="1"/>
      <c r="CV231" s="1"/>
      <c r="CW231" s="1"/>
      <c r="CX231" s="1"/>
      <c r="CY231" s="1"/>
      <c r="CZ231" s="1"/>
      <c r="DA231" s="1"/>
      <c r="DB231" s="1"/>
      <c r="DC231" s="1"/>
      <c r="DD231" s="1"/>
      <c r="DE231" s="1"/>
    </row>
    <row r="232" spans="2:109" x14ac:dyDescent="0.2">
      <c r="B232" s="2"/>
      <c r="CQ232" s="1"/>
      <c r="CR232" s="1"/>
      <c r="CS232" s="1"/>
      <c r="CT232" s="1"/>
      <c r="CU232" s="1"/>
      <c r="CV232" s="1"/>
      <c r="CW232" s="1"/>
      <c r="CX232" s="1"/>
      <c r="CY232" s="1"/>
      <c r="CZ232" s="1"/>
      <c r="DA232" s="1"/>
      <c r="DB232" s="1"/>
      <c r="DC232" s="1"/>
      <c r="DD232" s="1"/>
      <c r="DE232" s="1"/>
    </row>
    <row r="233" spans="2:109" x14ac:dyDescent="0.2">
      <c r="B233" s="2"/>
      <c r="CQ233" s="1"/>
      <c r="CR233" s="1"/>
      <c r="CS233" s="1"/>
      <c r="CT233" s="1"/>
      <c r="CU233" s="1"/>
      <c r="CV233" s="1"/>
      <c r="CW233" s="1"/>
      <c r="CX233" s="1"/>
      <c r="CY233" s="1"/>
      <c r="CZ233" s="1"/>
      <c r="DA233" s="1"/>
      <c r="DB233" s="1"/>
      <c r="DC233" s="1"/>
      <c r="DD233" s="1"/>
      <c r="DE233" s="1"/>
    </row>
    <row r="234" spans="2:109" x14ac:dyDescent="0.2">
      <c r="B234" s="2"/>
      <c r="CQ234" s="1"/>
      <c r="CR234" s="1"/>
      <c r="CS234" s="1"/>
      <c r="CT234" s="1"/>
      <c r="CU234" s="1"/>
      <c r="CV234" s="1"/>
      <c r="CW234" s="1"/>
      <c r="CX234" s="1"/>
      <c r="CY234" s="1"/>
      <c r="CZ234" s="1"/>
      <c r="DA234" s="1"/>
      <c r="DB234" s="1"/>
      <c r="DC234" s="1"/>
      <c r="DD234" s="1"/>
      <c r="DE234" s="1"/>
    </row>
    <row r="235" spans="2:109" x14ac:dyDescent="0.2">
      <c r="B235" s="2"/>
      <c r="CQ235" s="1"/>
      <c r="CR235" s="1"/>
      <c r="CS235" s="1"/>
      <c r="CT235" s="1"/>
      <c r="CU235" s="1"/>
      <c r="CV235" s="1"/>
      <c r="CW235" s="1"/>
      <c r="CX235" s="1"/>
      <c r="CY235" s="1"/>
      <c r="CZ235" s="1"/>
      <c r="DA235" s="1"/>
      <c r="DB235" s="1"/>
      <c r="DC235" s="1"/>
      <c r="DD235" s="1"/>
      <c r="DE235" s="1"/>
    </row>
    <row r="236" spans="2:109" x14ac:dyDescent="0.2">
      <c r="B236" s="2"/>
      <c r="CQ236" s="1"/>
      <c r="CR236" s="1"/>
      <c r="CS236" s="1"/>
      <c r="CT236" s="1"/>
      <c r="CU236" s="1"/>
      <c r="CV236" s="1"/>
      <c r="CW236" s="1"/>
      <c r="CX236" s="1"/>
      <c r="CY236" s="1"/>
      <c r="CZ236" s="1"/>
      <c r="DA236" s="1"/>
      <c r="DB236" s="1"/>
      <c r="DC236" s="1"/>
      <c r="DD236" s="1"/>
      <c r="DE236" s="1"/>
    </row>
    <row r="237" spans="2:109" x14ac:dyDescent="0.2">
      <c r="B237" s="2"/>
      <c r="CQ237" s="1"/>
      <c r="CR237" s="1"/>
      <c r="CS237" s="1"/>
      <c r="CT237" s="1"/>
      <c r="CU237" s="1"/>
      <c r="CV237" s="1"/>
      <c r="CW237" s="1"/>
      <c r="CX237" s="1"/>
      <c r="CY237" s="1"/>
      <c r="CZ237" s="1"/>
      <c r="DA237" s="1"/>
      <c r="DB237" s="1"/>
      <c r="DC237" s="1"/>
      <c r="DD237" s="1"/>
      <c r="DE237" s="1"/>
    </row>
    <row r="238" spans="2:109" x14ac:dyDescent="0.2">
      <c r="B238" s="2"/>
      <c r="CQ238" s="1"/>
      <c r="CR238" s="1"/>
      <c r="CS238" s="1"/>
      <c r="CT238" s="1"/>
      <c r="CU238" s="1"/>
      <c r="CV238" s="1"/>
      <c r="CW238" s="1"/>
      <c r="CX238" s="1"/>
      <c r="CY238" s="1"/>
      <c r="CZ238" s="1"/>
      <c r="DA238" s="1"/>
      <c r="DB238" s="1"/>
      <c r="DC238" s="1"/>
      <c r="DD238" s="1"/>
      <c r="DE238" s="1"/>
    </row>
    <row r="239" spans="2:109" x14ac:dyDescent="0.2">
      <c r="B239" s="2"/>
      <c r="CQ239" s="1"/>
      <c r="CR239" s="1"/>
      <c r="CS239" s="1"/>
      <c r="CT239" s="1"/>
      <c r="CU239" s="1"/>
      <c r="CV239" s="1"/>
      <c r="CW239" s="1"/>
      <c r="CX239" s="1"/>
      <c r="CY239" s="1"/>
      <c r="CZ239" s="1"/>
      <c r="DA239" s="1"/>
      <c r="DB239" s="1"/>
      <c r="DC239" s="1"/>
      <c r="DD239" s="1"/>
      <c r="DE239" s="1"/>
    </row>
    <row r="240" spans="2:109" x14ac:dyDescent="0.2">
      <c r="B240" s="2"/>
      <c r="CQ240" s="1"/>
      <c r="CR240" s="1"/>
      <c r="CS240" s="1"/>
      <c r="CT240" s="1"/>
      <c r="CU240" s="1"/>
      <c r="CV240" s="1"/>
      <c r="CW240" s="1"/>
      <c r="CX240" s="1"/>
      <c r="CY240" s="1"/>
      <c r="CZ240" s="1"/>
      <c r="DA240" s="1"/>
      <c r="DB240" s="1"/>
      <c r="DC240" s="1"/>
      <c r="DD240" s="1"/>
      <c r="DE240" s="1"/>
    </row>
    <row r="241" spans="2:109" x14ac:dyDescent="0.2">
      <c r="B241" s="2"/>
      <c r="CQ241" s="1"/>
      <c r="CR241" s="1"/>
      <c r="CS241" s="1"/>
      <c r="CT241" s="1"/>
      <c r="CU241" s="1"/>
      <c r="CV241" s="1"/>
      <c r="CW241" s="1"/>
      <c r="CX241" s="1"/>
      <c r="CY241" s="1"/>
      <c r="CZ241" s="1"/>
      <c r="DA241" s="1"/>
      <c r="DB241" s="1"/>
      <c r="DC241" s="1"/>
      <c r="DD241" s="1"/>
      <c r="DE241" s="1"/>
    </row>
    <row r="242" spans="2:109" x14ac:dyDescent="0.2">
      <c r="B242" s="2"/>
      <c r="CQ242" s="1"/>
      <c r="CR242" s="1"/>
      <c r="CS242" s="1"/>
      <c r="CT242" s="1"/>
      <c r="CU242" s="1"/>
      <c r="CV242" s="1"/>
      <c r="CW242" s="1"/>
      <c r="CX242" s="1"/>
      <c r="CY242" s="1"/>
      <c r="CZ242" s="1"/>
      <c r="DA242" s="1"/>
      <c r="DB242" s="1"/>
      <c r="DC242" s="1"/>
      <c r="DD242" s="1"/>
      <c r="DE242" s="1"/>
    </row>
    <row r="243" spans="2:109" x14ac:dyDescent="0.2">
      <c r="B243" s="2"/>
      <c r="CQ243" s="1"/>
      <c r="CR243" s="1"/>
      <c r="CS243" s="1"/>
      <c r="CT243" s="1"/>
      <c r="CU243" s="1"/>
      <c r="CV243" s="1"/>
      <c r="CW243" s="1"/>
      <c r="CX243" s="1"/>
      <c r="CY243" s="1"/>
      <c r="CZ243" s="1"/>
      <c r="DA243" s="1"/>
      <c r="DB243" s="1"/>
      <c r="DC243" s="1"/>
      <c r="DD243" s="1"/>
      <c r="DE243" s="1"/>
    </row>
    <row r="244" spans="2:109" x14ac:dyDescent="0.2">
      <c r="B244" s="2"/>
      <c r="CQ244" s="1"/>
      <c r="CR244" s="1"/>
      <c r="CS244" s="1"/>
      <c r="CT244" s="1"/>
      <c r="CU244" s="1"/>
      <c r="CV244" s="1"/>
      <c r="CW244" s="1"/>
      <c r="CX244" s="1"/>
      <c r="CY244" s="1"/>
      <c r="CZ244" s="1"/>
      <c r="DA244" s="1"/>
      <c r="DB244" s="1"/>
      <c r="DC244" s="1"/>
      <c r="DD244" s="1"/>
      <c r="DE244" s="1"/>
    </row>
    <row r="245" spans="2:109" x14ac:dyDescent="0.2">
      <c r="B245" s="2"/>
      <c r="CQ245" s="1"/>
      <c r="CR245" s="1"/>
      <c r="CS245" s="1"/>
      <c r="CT245" s="1"/>
      <c r="CU245" s="1"/>
      <c r="CV245" s="1"/>
      <c r="CW245" s="1"/>
      <c r="CX245" s="1"/>
      <c r="CY245" s="1"/>
      <c r="CZ245" s="1"/>
      <c r="DA245" s="1"/>
      <c r="DB245" s="1"/>
      <c r="DC245" s="1"/>
      <c r="DD245" s="1"/>
      <c r="DE245" s="1"/>
    </row>
    <row r="246" spans="2:109" x14ac:dyDescent="0.2">
      <c r="B246" s="2"/>
      <c r="CQ246" s="1"/>
      <c r="CR246" s="1"/>
      <c r="CS246" s="1"/>
      <c r="CT246" s="1"/>
      <c r="CU246" s="1"/>
      <c r="CV246" s="1"/>
      <c r="CW246" s="1"/>
      <c r="CX246" s="1"/>
      <c r="CY246" s="1"/>
      <c r="CZ246" s="1"/>
      <c r="DA246" s="1"/>
      <c r="DB246" s="1"/>
      <c r="DC246" s="1"/>
      <c r="DD246" s="1"/>
      <c r="DE246" s="1"/>
    </row>
    <row r="247" spans="2:109" x14ac:dyDescent="0.2">
      <c r="B247" s="2"/>
      <c r="CQ247" s="1"/>
      <c r="CR247" s="1"/>
      <c r="CS247" s="1"/>
      <c r="CT247" s="1"/>
      <c r="CU247" s="1"/>
      <c r="CV247" s="1"/>
      <c r="CW247" s="1"/>
      <c r="CX247" s="1"/>
      <c r="CY247" s="1"/>
      <c r="CZ247" s="1"/>
      <c r="DA247" s="1"/>
      <c r="DB247" s="1"/>
      <c r="DC247" s="1"/>
      <c r="DD247" s="1"/>
      <c r="DE247" s="1"/>
    </row>
    <row r="248" spans="2:109" x14ac:dyDescent="0.2">
      <c r="B248" s="2"/>
      <c r="CQ248" s="1"/>
      <c r="CR248" s="1"/>
      <c r="CS248" s="1"/>
      <c r="CT248" s="1"/>
      <c r="CU248" s="1"/>
      <c r="CV248" s="1"/>
      <c r="CW248" s="1"/>
      <c r="CX248" s="1"/>
      <c r="CY248" s="1"/>
      <c r="CZ248" s="1"/>
      <c r="DA248" s="1"/>
      <c r="DB248" s="1"/>
      <c r="DC248" s="1"/>
      <c r="DD248" s="1"/>
      <c r="DE248" s="1"/>
    </row>
    <row r="249" spans="2:109" x14ac:dyDescent="0.2">
      <c r="B249" s="2"/>
      <c r="CQ249" s="1"/>
      <c r="CR249" s="1"/>
      <c r="CS249" s="1"/>
      <c r="CT249" s="1"/>
      <c r="CU249" s="1"/>
      <c r="CV249" s="1"/>
      <c r="CW249" s="1"/>
      <c r="CX249" s="1"/>
      <c r="CY249" s="1"/>
      <c r="CZ249" s="1"/>
      <c r="DA249" s="1"/>
      <c r="DB249" s="1"/>
      <c r="DC249" s="1"/>
      <c r="DD249" s="1"/>
      <c r="DE249" s="1"/>
    </row>
    <row r="250" spans="2:109" x14ac:dyDescent="0.2">
      <c r="B250" s="2"/>
      <c r="CQ250" s="1"/>
      <c r="CR250" s="1"/>
      <c r="CS250" s="1"/>
      <c r="CT250" s="1"/>
      <c r="CU250" s="1"/>
      <c r="CV250" s="1"/>
      <c r="CW250" s="1"/>
      <c r="CX250" s="1"/>
      <c r="CY250" s="1"/>
      <c r="CZ250" s="1"/>
      <c r="DA250" s="1"/>
      <c r="DB250" s="1"/>
      <c r="DC250" s="1"/>
      <c r="DD250" s="1"/>
      <c r="DE250" s="1"/>
    </row>
    <row r="251" spans="2:109" x14ac:dyDescent="0.2">
      <c r="B251" s="2"/>
      <c r="CQ251" s="1"/>
      <c r="CR251" s="1"/>
      <c r="CS251" s="1"/>
      <c r="CT251" s="1"/>
      <c r="CU251" s="1"/>
      <c r="CV251" s="1"/>
      <c r="CW251" s="1"/>
      <c r="CX251" s="1"/>
      <c r="CY251" s="1"/>
      <c r="CZ251" s="1"/>
      <c r="DA251" s="1"/>
      <c r="DB251" s="1"/>
      <c r="DC251" s="1"/>
      <c r="DD251" s="1"/>
      <c r="DE251" s="1"/>
    </row>
    <row r="252" spans="2:109" x14ac:dyDescent="0.2">
      <c r="B252" s="2"/>
      <c r="CQ252" s="1"/>
      <c r="CR252" s="1"/>
      <c r="CS252" s="1"/>
      <c r="CT252" s="1"/>
      <c r="CU252" s="1"/>
      <c r="CV252" s="1"/>
      <c r="CW252" s="1"/>
      <c r="CX252" s="1"/>
      <c r="CY252" s="1"/>
      <c r="CZ252" s="1"/>
      <c r="DA252" s="1"/>
      <c r="DB252" s="1"/>
      <c r="DC252" s="1"/>
      <c r="DD252" s="1"/>
      <c r="DE252" s="1"/>
    </row>
    <row r="253" spans="2:109" x14ac:dyDescent="0.2">
      <c r="B253" s="2"/>
      <c r="CQ253" s="1"/>
      <c r="CR253" s="1"/>
      <c r="CS253" s="1"/>
      <c r="CT253" s="1"/>
      <c r="CU253" s="1"/>
      <c r="CV253" s="1"/>
      <c r="CW253" s="1"/>
      <c r="CX253" s="1"/>
      <c r="CY253" s="1"/>
      <c r="CZ253" s="1"/>
      <c r="DA253" s="1"/>
      <c r="DB253" s="1"/>
      <c r="DC253" s="1"/>
      <c r="DD253" s="1"/>
      <c r="DE253" s="1"/>
    </row>
    <row r="254" spans="2:109" x14ac:dyDescent="0.2">
      <c r="B254" s="2"/>
      <c r="CQ254" s="1"/>
      <c r="CR254" s="1"/>
      <c r="CS254" s="1"/>
      <c r="CT254" s="1"/>
      <c r="CU254" s="1"/>
      <c r="CV254" s="1"/>
      <c r="CW254" s="1"/>
      <c r="CX254" s="1"/>
      <c r="CY254" s="1"/>
      <c r="CZ254" s="1"/>
      <c r="DA254" s="1"/>
      <c r="DB254" s="1"/>
      <c r="DC254" s="1"/>
      <c r="DD254" s="1"/>
      <c r="DE254" s="1"/>
    </row>
    <row r="255" spans="2:109" x14ac:dyDescent="0.2">
      <c r="B255" s="2"/>
      <c r="CQ255" s="1"/>
      <c r="CR255" s="1"/>
      <c r="CS255" s="1"/>
      <c r="CT255" s="1"/>
      <c r="CU255" s="1"/>
      <c r="CV255" s="1"/>
      <c r="CW255" s="1"/>
      <c r="CX255" s="1"/>
      <c r="CY255" s="1"/>
      <c r="CZ255" s="1"/>
      <c r="DA255" s="1"/>
      <c r="DB255" s="1"/>
      <c r="DC255" s="1"/>
      <c r="DD255" s="1"/>
      <c r="DE255" s="1"/>
    </row>
    <row r="256" spans="2:109" x14ac:dyDescent="0.2">
      <c r="B256" s="2"/>
      <c r="CQ256" s="1"/>
      <c r="CR256" s="1"/>
      <c r="CS256" s="1"/>
      <c r="CT256" s="1"/>
      <c r="CU256" s="1"/>
      <c r="CV256" s="1"/>
      <c r="CW256" s="1"/>
      <c r="CX256" s="1"/>
      <c r="CY256" s="1"/>
      <c r="CZ256" s="1"/>
      <c r="DA256" s="1"/>
      <c r="DB256" s="1"/>
      <c r="DC256" s="1"/>
      <c r="DD256" s="1"/>
      <c r="DE256" s="1"/>
    </row>
    <row r="257" spans="2:109" x14ac:dyDescent="0.2">
      <c r="B257" s="2"/>
      <c r="CQ257" s="1"/>
      <c r="CR257" s="1"/>
      <c r="CS257" s="1"/>
      <c r="CT257" s="1"/>
      <c r="CU257" s="1"/>
      <c r="CV257" s="1"/>
      <c r="CW257" s="1"/>
      <c r="CX257" s="1"/>
      <c r="CY257" s="1"/>
      <c r="CZ257" s="1"/>
      <c r="DA257" s="1"/>
      <c r="DB257" s="1"/>
      <c r="DC257" s="1"/>
      <c r="DD257" s="1"/>
      <c r="DE257" s="1"/>
    </row>
    <row r="258" spans="2:109" x14ac:dyDescent="0.2">
      <c r="B258" s="2"/>
      <c r="CQ258" s="1"/>
      <c r="CR258" s="1"/>
      <c r="CS258" s="1"/>
      <c r="CT258" s="1"/>
      <c r="CU258" s="1"/>
      <c r="CV258" s="1"/>
      <c r="CW258" s="1"/>
      <c r="CX258" s="1"/>
      <c r="CY258" s="1"/>
      <c r="CZ258" s="1"/>
      <c r="DA258" s="1"/>
      <c r="DB258" s="1"/>
      <c r="DC258" s="1"/>
      <c r="DD258" s="1"/>
      <c r="DE258" s="1"/>
    </row>
    <row r="259" spans="2:109" x14ac:dyDescent="0.2">
      <c r="B259" s="2"/>
      <c r="CQ259" s="1"/>
      <c r="CR259" s="1"/>
      <c r="CS259" s="1"/>
      <c r="CT259" s="1"/>
      <c r="CU259" s="1"/>
      <c r="CV259" s="1"/>
      <c r="CW259" s="1"/>
      <c r="CX259" s="1"/>
      <c r="CY259" s="1"/>
      <c r="CZ259" s="1"/>
      <c r="DA259" s="1"/>
      <c r="DB259" s="1"/>
      <c r="DC259" s="1"/>
      <c r="DD259" s="1"/>
      <c r="DE259" s="1"/>
    </row>
    <row r="260" spans="2:109" x14ac:dyDescent="0.2">
      <c r="B260" s="2"/>
      <c r="CQ260" s="1"/>
      <c r="CR260" s="1"/>
      <c r="CS260" s="1"/>
      <c r="CT260" s="1"/>
      <c r="CU260" s="1"/>
      <c r="CV260" s="1"/>
      <c r="CW260" s="1"/>
      <c r="CX260" s="1"/>
      <c r="CY260" s="1"/>
      <c r="CZ260" s="1"/>
      <c r="DA260" s="1"/>
      <c r="DB260" s="1"/>
      <c r="DC260" s="1"/>
      <c r="DD260" s="1"/>
      <c r="DE260" s="1"/>
    </row>
    <row r="261" spans="2:109" x14ac:dyDescent="0.2">
      <c r="B261" s="2"/>
      <c r="CQ261" s="1"/>
      <c r="CR261" s="1"/>
      <c r="CS261" s="1"/>
      <c r="CT261" s="1"/>
      <c r="CU261" s="1"/>
      <c r="CV261" s="1"/>
      <c r="CW261" s="1"/>
      <c r="CX261" s="1"/>
      <c r="CY261" s="1"/>
      <c r="CZ261" s="1"/>
      <c r="DA261" s="1"/>
      <c r="DB261" s="1"/>
      <c r="DC261" s="1"/>
      <c r="DD261" s="1"/>
      <c r="DE261" s="1"/>
    </row>
    <row r="262" spans="2:109" x14ac:dyDescent="0.2">
      <c r="B262" s="2"/>
      <c r="CQ262" s="1"/>
      <c r="CR262" s="1"/>
      <c r="CS262" s="1"/>
      <c r="CT262" s="1"/>
      <c r="CU262" s="1"/>
      <c r="CV262" s="1"/>
      <c r="CW262" s="1"/>
      <c r="CX262" s="1"/>
      <c r="CY262" s="1"/>
      <c r="CZ262" s="1"/>
      <c r="DA262" s="1"/>
      <c r="DB262" s="1"/>
      <c r="DC262" s="1"/>
      <c r="DD262" s="1"/>
      <c r="DE262" s="1"/>
    </row>
    <row r="263" spans="2:109" x14ac:dyDescent="0.2">
      <c r="B263" s="2"/>
      <c r="CQ263" s="1"/>
      <c r="CR263" s="1"/>
      <c r="CS263" s="1"/>
      <c r="CT263" s="1"/>
      <c r="CU263" s="1"/>
      <c r="CV263" s="1"/>
      <c r="CW263" s="1"/>
      <c r="CX263" s="1"/>
      <c r="CY263" s="1"/>
      <c r="CZ263" s="1"/>
      <c r="DA263" s="1"/>
      <c r="DB263" s="1"/>
      <c r="DC263" s="1"/>
      <c r="DD263" s="1"/>
      <c r="DE263" s="1"/>
    </row>
    <row r="264" spans="2:109" x14ac:dyDescent="0.2">
      <c r="B264" s="2"/>
      <c r="CQ264" s="1"/>
      <c r="CR264" s="1"/>
      <c r="CS264" s="1"/>
      <c r="CT264" s="1"/>
      <c r="CU264" s="1"/>
      <c r="CV264" s="1"/>
      <c r="CW264" s="1"/>
      <c r="CX264" s="1"/>
      <c r="CY264" s="1"/>
      <c r="CZ264" s="1"/>
      <c r="DA264" s="1"/>
      <c r="DB264" s="1"/>
      <c r="DC264" s="1"/>
      <c r="DD264" s="1"/>
      <c r="DE264" s="1"/>
    </row>
    <row r="265" spans="2:109" x14ac:dyDescent="0.2">
      <c r="B265" s="2"/>
      <c r="CQ265" s="1"/>
      <c r="CR265" s="1"/>
      <c r="CS265" s="1"/>
      <c r="CT265" s="1"/>
      <c r="CU265" s="1"/>
      <c r="CV265" s="1"/>
      <c r="CW265" s="1"/>
      <c r="CX265" s="1"/>
      <c r="CY265" s="1"/>
      <c r="CZ265" s="1"/>
      <c r="DA265" s="1"/>
      <c r="DB265" s="1"/>
      <c r="DC265" s="1"/>
      <c r="DD265" s="1"/>
      <c r="DE265" s="1"/>
    </row>
    <row r="266" spans="2:109" x14ac:dyDescent="0.2">
      <c r="B266" s="2"/>
      <c r="CQ266" s="1"/>
      <c r="CR266" s="1"/>
      <c r="CS266" s="1"/>
      <c r="CT266" s="1"/>
      <c r="CU266" s="1"/>
      <c r="CV266" s="1"/>
      <c r="CW266" s="1"/>
      <c r="CX266" s="1"/>
      <c r="CY266" s="1"/>
      <c r="CZ266" s="1"/>
      <c r="DA266" s="1"/>
      <c r="DB266" s="1"/>
      <c r="DC266" s="1"/>
      <c r="DD266" s="1"/>
      <c r="DE266" s="1"/>
    </row>
    <row r="267" spans="2:109" x14ac:dyDescent="0.2">
      <c r="B267" s="2"/>
      <c r="CQ267" s="1"/>
      <c r="CR267" s="1"/>
      <c r="CS267" s="1"/>
      <c r="CT267" s="1"/>
      <c r="CU267" s="1"/>
      <c r="CV267" s="1"/>
      <c r="CW267" s="1"/>
      <c r="CX267" s="1"/>
      <c r="CY267" s="1"/>
      <c r="CZ267" s="1"/>
      <c r="DA267" s="1"/>
      <c r="DB267" s="1"/>
      <c r="DC267" s="1"/>
      <c r="DD267" s="1"/>
      <c r="DE267" s="1"/>
    </row>
    <row r="268" spans="2:109" x14ac:dyDescent="0.2">
      <c r="B268" s="2"/>
      <c r="CQ268" s="1"/>
      <c r="CR268" s="1"/>
      <c r="CS268" s="1"/>
      <c r="CT268" s="1"/>
      <c r="CU268" s="1"/>
      <c r="CV268" s="1"/>
      <c r="CW268" s="1"/>
      <c r="CX268" s="1"/>
      <c r="CY268" s="1"/>
      <c r="CZ268" s="1"/>
      <c r="DA268" s="1"/>
      <c r="DB268" s="1"/>
      <c r="DC268" s="1"/>
      <c r="DD268" s="1"/>
      <c r="DE268" s="1"/>
    </row>
    <row r="269" spans="2:109" x14ac:dyDescent="0.2">
      <c r="B269" s="2"/>
      <c r="CQ269" s="1"/>
      <c r="CR269" s="1"/>
      <c r="CS269" s="1"/>
      <c r="CT269" s="1"/>
      <c r="CU269" s="1"/>
      <c r="CV269" s="1"/>
      <c r="CW269" s="1"/>
      <c r="CX269" s="1"/>
      <c r="CY269" s="1"/>
      <c r="CZ269" s="1"/>
      <c r="DA269" s="1"/>
      <c r="DB269" s="1"/>
      <c r="DC269" s="1"/>
      <c r="DD269" s="1"/>
      <c r="DE269" s="1"/>
    </row>
    <row r="270" spans="2:109" x14ac:dyDescent="0.2">
      <c r="B270" s="2"/>
      <c r="CQ270" s="1"/>
      <c r="CR270" s="1"/>
      <c r="CS270" s="1"/>
      <c r="CT270" s="1"/>
      <c r="CU270" s="1"/>
      <c r="CV270" s="1"/>
      <c r="CW270" s="1"/>
      <c r="CX270" s="1"/>
      <c r="CY270" s="1"/>
      <c r="CZ270" s="1"/>
      <c r="DA270" s="1"/>
      <c r="DB270" s="1"/>
      <c r="DC270" s="1"/>
      <c r="DD270" s="1"/>
      <c r="DE270" s="1"/>
    </row>
    <row r="271" spans="2:109" x14ac:dyDescent="0.2">
      <c r="B271" s="2"/>
      <c r="CQ271" s="1"/>
      <c r="CR271" s="1"/>
      <c r="CS271" s="1"/>
      <c r="CT271" s="1"/>
      <c r="CU271" s="1"/>
      <c r="CV271" s="1"/>
      <c r="CW271" s="1"/>
      <c r="CX271" s="1"/>
      <c r="CY271" s="1"/>
      <c r="CZ271" s="1"/>
      <c r="DA271" s="1"/>
      <c r="DB271" s="1"/>
      <c r="DC271" s="1"/>
      <c r="DD271" s="1"/>
      <c r="DE271" s="1"/>
    </row>
    <row r="272" spans="2:109" x14ac:dyDescent="0.2">
      <c r="B272" s="2"/>
      <c r="CQ272" s="1"/>
      <c r="CR272" s="1"/>
      <c r="CS272" s="1"/>
      <c r="CT272" s="1"/>
      <c r="CU272" s="1"/>
      <c r="CV272" s="1"/>
      <c r="CW272" s="1"/>
      <c r="CX272" s="1"/>
      <c r="CY272" s="1"/>
      <c r="CZ272" s="1"/>
      <c r="DA272" s="1"/>
      <c r="DB272" s="1"/>
      <c r="DC272" s="1"/>
      <c r="DD272" s="1"/>
      <c r="DE272" s="1"/>
    </row>
    <row r="273" spans="2:109" x14ac:dyDescent="0.2">
      <c r="B273" s="2"/>
      <c r="CQ273" s="1"/>
      <c r="CR273" s="1"/>
      <c r="CS273" s="1"/>
      <c r="CT273" s="1"/>
      <c r="CU273" s="1"/>
      <c r="CV273" s="1"/>
      <c r="CW273" s="1"/>
      <c r="CX273" s="1"/>
      <c r="CY273" s="1"/>
      <c r="CZ273" s="1"/>
      <c r="DA273" s="1"/>
      <c r="DB273" s="1"/>
      <c r="DC273" s="1"/>
      <c r="DD273" s="1"/>
      <c r="DE273" s="1"/>
    </row>
    <row r="274" spans="2:109" x14ac:dyDescent="0.2">
      <c r="B274" s="2"/>
      <c r="CQ274" s="1"/>
      <c r="CR274" s="1"/>
      <c r="CS274" s="1"/>
      <c r="CT274" s="1"/>
      <c r="CU274" s="1"/>
      <c r="CV274" s="1"/>
      <c r="CW274" s="1"/>
      <c r="CX274" s="1"/>
      <c r="CY274" s="1"/>
      <c r="CZ274" s="1"/>
      <c r="DA274" s="1"/>
      <c r="DB274" s="1"/>
      <c r="DC274" s="1"/>
      <c r="DD274" s="1"/>
      <c r="DE274" s="1"/>
    </row>
    <row r="275" spans="2:109" x14ac:dyDescent="0.2">
      <c r="B275" s="2"/>
      <c r="CQ275" s="1"/>
      <c r="CR275" s="1"/>
      <c r="CS275" s="1"/>
      <c r="CT275" s="1"/>
      <c r="CU275" s="1"/>
      <c r="CV275" s="1"/>
      <c r="CW275" s="1"/>
      <c r="CX275" s="1"/>
      <c r="CY275" s="1"/>
      <c r="CZ275" s="1"/>
      <c r="DA275" s="1"/>
      <c r="DB275" s="1"/>
      <c r="DC275" s="1"/>
      <c r="DD275" s="1"/>
      <c r="DE275" s="1"/>
    </row>
    <row r="276" spans="2:109" x14ac:dyDescent="0.2">
      <c r="B276" s="2"/>
      <c r="CQ276" s="1"/>
      <c r="CR276" s="1"/>
      <c r="CS276" s="1"/>
      <c r="CT276" s="1"/>
      <c r="CU276" s="1"/>
      <c r="CV276" s="1"/>
      <c r="CW276" s="1"/>
      <c r="CX276" s="1"/>
      <c r="CY276" s="1"/>
      <c r="CZ276" s="1"/>
      <c r="DA276" s="1"/>
      <c r="DB276" s="1"/>
      <c r="DC276" s="1"/>
      <c r="DD276" s="1"/>
      <c r="DE276" s="1"/>
    </row>
    <row r="277" spans="2:109" x14ac:dyDescent="0.2">
      <c r="B277" s="2"/>
      <c r="CQ277" s="1"/>
      <c r="CR277" s="1"/>
      <c r="CS277" s="1"/>
      <c r="CT277" s="1"/>
      <c r="CU277" s="1"/>
      <c r="CV277" s="1"/>
      <c r="CW277" s="1"/>
      <c r="CX277" s="1"/>
      <c r="CY277" s="1"/>
      <c r="CZ277" s="1"/>
      <c r="DA277" s="1"/>
      <c r="DB277" s="1"/>
      <c r="DC277" s="1"/>
      <c r="DD277" s="1"/>
      <c r="DE277" s="1"/>
    </row>
    <row r="278" spans="2:109" x14ac:dyDescent="0.2">
      <c r="B278" s="2"/>
      <c r="CQ278" s="1"/>
      <c r="CR278" s="1"/>
      <c r="CS278" s="1"/>
      <c r="CT278" s="1"/>
      <c r="CU278" s="1"/>
      <c r="CV278" s="1"/>
      <c r="CW278" s="1"/>
      <c r="CX278" s="1"/>
      <c r="CY278" s="1"/>
      <c r="CZ278" s="1"/>
      <c r="DA278" s="1"/>
      <c r="DB278" s="1"/>
      <c r="DC278" s="1"/>
      <c r="DD278" s="1"/>
      <c r="DE278" s="1"/>
    </row>
    <row r="279" spans="2:109" x14ac:dyDescent="0.2">
      <c r="B279" s="2"/>
      <c r="CQ279" s="1"/>
      <c r="CR279" s="1"/>
      <c r="CS279" s="1"/>
      <c r="CT279" s="1"/>
      <c r="CU279" s="1"/>
      <c r="CV279" s="1"/>
      <c r="CW279" s="1"/>
      <c r="CX279" s="1"/>
      <c r="CY279" s="1"/>
      <c r="CZ279" s="1"/>
      <c r="DA279" s="1"/>
      <c r="DB279" s="1"/>
      <c r="DC279" s="1"/>
      <c r="DD279" s="1"/>
      <c r="DE279" s="1"/>
    </row>
    <row r="280" spans="2:109" x14ac:dyDescent="0.2">
      <c r="B280" s="2"/>
      <c r="CQ280" s="1"/>
      <c r="CR280" s="1"/>
      <c r="CS280" s="1"/>
      <c r="CT280" s="1"/>
      <c r="CU280" s="1"/>
      <c r="CV280" s="1"/>
      <c r="CW280" s="1"/>
      <c r="CX280" s="1"/>
      <c r="CY280" s="1"/>
      <c r="CZ280" s="1"/>
      <c r="DA280" s="1"/>
      <c r="DB280" s="1"/>
      <c r="DC280" s="1"/>
      <c r="DD280" s="1"/>
      <c r="DE280" s="1"/>
    </row>
    <row r="281" spans="2:109" x14ac:dyDescent="0.2">
      <c r="B281" s="2"/>
      <c r="CQ281" s="1"/>
      <c r="CR281" s="1"/>
      <c r="CS281" s="1"/>
      <c r="CT281" s="1"/>
      <c r="CU281" s="1"/>
      <c r="CV281" s="1"/>
      <c r="CW281" s="1"/>
      <c r="CX281" s="1"/>
      <c r="CY281" s="1"/>
      <c r="CZ281" s="1"/>
      <c r="DA281" s="1"/>
      <c r="DB281" s="1"/>
      <c r="DC281" s="1"/>
      <c r="DD281" s="1"/>
      <c r="DE281" s="1"/>
    </row>
    <row r="282" spans="2:109" x14ac:dyDescent="0.2">
      <c r="B282" s="2"/>
      <c r="CQ282" s="1"/>
      <c r="CR282" s="1"/>
      <c r="CS282" s="1"/>
      <c r="CT282" s="1"/>
      <c r="CU282" s="1"/>
      <c r="CV282" s="1"/>
      <c r="CW282" s="1"/>
      <c r="CX282" s="1"/>
      <c r="CY282" s="1"/>
      <c r="CZ282" s="1"/>
      <c r="DA282" s="1"/>
      <c r="DB282" s="1"/>
      <c r="DC282" s="1"/>
      <c r="DD282" s="1"/>
      <c r="DE282" s="1"/>
    </row>
    <row r="283" spans="2:109" x14ac:dyDescent="0.2">
      <c r="B283" s="2"/>
      <c r="CQ283" s="1"/>
      <c r="CR283" s="1"/>
      <c r="CS283" s="1"/>
      <c r="CT283" s="1"/>
      <c r="CU283" s="1"/>
      <c r="CV283" s="1"/>
      <c r="CW283" s="1"/>
      <c r="CX283" s="1"/>
      <c r="CY283" s="1"/>
      <c r="CZ283" s="1"/>
      <c r="DA283" s="1"/>
      <c r="DB283" s="1"/>
      <c r="DC283" s="1"/>
      <c r="DD283" s="1"/>
      <c r="DE283" s="1"/>
    </row>
    <row r="284" spans="2:109" x14ac:dyDescent="0.2">
      <c r="B284" s="2"/>
      <c r="CQ284" s="1"/>
      <c r="CR284" s="1"/>
      <c r="CS284" s="1"/>
      <c r="CT284" s="1"/>
      <c r="CU284" s="1"/>
      <c r="CV284" s="1"/>
      <c r="CW284" s="1"/>
      <c r="CX284" s="1"/>
      <c r="CY284" s="1"/>
      <c r="CZ284" s="1"/>
      <c r="DA284" s="1"/>
      <c r="DB284" s="1"/>
      <c r="DC284" s="1"/>
      <c r="DD284" s="1"/>
      <c r="DE284" s="1"/>
    </row>
    <row r="285" spans="2:109" x14ac:dyDescent="0.2">
      <c r="B285" s="2"/>
      <c r="CQ285" s="1"/>
      <c r="CR285" s="1"/>
      <c r="CS285" s="1"/>
      <c r="CT285" s="1"/>
      <c r="CU285" s="1"/>
      <c r="CV285" s="1"/>
      <c r="CW285" s="1"/>
      <c r="CX285" s="1"/>
      <c r="CY285" s="1"/>
      <c r="CZ285" s="1"/>
      <c r="DA285" s="1"/>
      <c r="DB285" s="1"/>
      <c r="DC285" s="1"/>
      <c r="DD285" s="1"/>
      <c r="DE285" s="1"/>
    </row>
    <row r="286" spans="2:109" x14ac:dyDescent="0.2">
      <c r="B286" s="2"/>
      <c r="CQ286" s="1"/>
      <c r="CR286" s="1"/>
      <c r="CS286" s="1"/>
      <c r="CT286" s="1"/>
      <c r="CU286" s="1"/>
      <c r="CV286" s="1"/>
      <c r="CW286" s="1"/>
      <c r="CX286" s="1"/>
      <c r="CY286" s="1"/>
      <c r="CZ286" s="1"/>
      <c r="DA286" s="1"/>
      <c r="DB286" s="1"/>
      <c r="DC286" s="1"/>
      <c r="DD286" s="1"/>
      <c r="DE286" s="1"/>
    </row>
    <row r="287" spans="2:109" x14ac:dyDescent="0.2">
      <c r="B287" s="2"/>
      <c r="CQ287" s="1"/>
      <c r="CR287" s="1"/>
      <c r="CS287" s="1"/>
      <c r="CT287" s="1"/>
      <c r="CU287" s="1"/>
      <c r="CV287" s="1"/>
      <c r="CW287" s="1"/>
      <c r="CX287" s="1"/>
      <c r="CY287" s="1"/>
      <c r="CZ287" s="1"/>
      <c r="DA287" s="1"/>
      <c r="DB287" s="1"/>
      <c r="DC287" s="1"/>
      <c r="DD287" s="1"/>
      <c r="DE287" s="1"/>
    </row>
    <row r="288" spans="2:109" x14ac:dyDescent="0.2">
      <c r="B288" s="2"/>
      <c r="CQ288" s="1"/>
      <c r="CR288" s="1"/>
      <c r="CS288" s="1"/>
      <c r="CT288" s="1"/>
      <c r="CU288" s="1"/>
      <c r="CV288" s="1"/>
      <c r="CW288" s="1"/>
      <c r="CX288" s="1"/>
      <c r="CY288" s="1"/>
      <c r="CZ288" s="1"/>
      <c r="DA288" s="1"/>
      <c r="DB288" s="1"/>
      <c r="DC288" s="1"/>
      <c r="DD288" s="1"/>
      <c r="DE288" s="1"/>
    </row>
    <row r="289" spans="2:109" x14ac:dyDescent="0.2">
      <c r="B289" s="2"/>
      <c r="CQ289" s="1"/>
      <c r="CR289" s="1"/>
      <c r="CS289" s="1"/>
      <c r="CT289" s="1"/>
      <c r="CU289" s="1"/>
      <c r="CV289" s="1"/>
      <c r="CW289" s="1"/>
      <c r="CX289" s="1"/>
      <c r="CY289" s="1"/>
      <c r="CZ289" s="1"/>
      <c r="DA289" s="1"/>
      <c r="DB289" s="1"/>
      <c r="DC289" s="1"/>
      <c r="DD289" s="1"/>
      <c r="DE289" s="1"/>
    </row>
    <row r="290" spans="2:109" x14ac:dyDescent="0.2">
      <c r="B290" s="2"/>
      <c r="CQ290" s="1"/>
      <c r="CR290" s="1"/>
      <c r="CS290" s="1"/>
      <c r="CT290" s="1"/>
      <c r="CU290" s="1"/>
      <c r="CV290" s="1"/>
      <c r="CW290" s="1"/>
      <c r="CX290" s="1"/>
      <c r="CY290" s="1"/>
      <c r="CZ290" s="1"/>
      <c r="DA290" s="1"/>
      <c r="DB290" s="1"/>
      <c r="DC290" s="1"/>
      <c r="DD290" s="1"/>
      <c r="DE290" s="1"/>
    </row>
    <row r="291" spans="2:109" x14ac:dyDescent="0.2">
      <c r="B291" s="2"/>
      <c r="CQ291" s="1"/>
      <c r="CR291" s="1"/>
      <c r="CS291" s="1"/>
      <c r="CT291" s="1"/>
      <c r="CU291" s="1"/>
      <c r="CV291" s="1"/>
      <c r="CW291" s="1"/>
      <c r="CX291" s="1"/>
      <c r="CY291" s="1"/>
      <c r="CZ291" s="1"/>
      <c r="DA291" s="1"/>
      <c r="DB291" s="1"/>
      <c r="DC291" s="1"/>
      <c r="DD291" s="1"/>
      <c r="DE291" s="1"/>
    </row>
    <row r="292" spans="2:109" x14ac:dyDescent="0.2">
      <c r="B292" s="2"/>
      <c r="CQ292" s="1"/>
      <c r="CR292" s="1"/>
      <c r="CS292" s="1"/>
      <c r="CT292" s="1"/>
      <c r="CU292" s="1"/>
      <c r="CV292" s="1"/>
      <c r="CW292" s="1"/>
      <c r="CX292" s="1"/>
      <c r="CY292" s="1"/>
      <c r="CZ292" s="1"/>
      <c r="DA292" s="1"/>
      <c r="DB292" s="1"/>
      <c r="DC292" s="1"/>
      <c r="DD292" s="1"/>
      <c r="DE292" s="1"/>
    </row>
    <row r="293" spans="2:109" x14ac:dyDescent="0.2">
      <c r="B293" s="2"/>
      <c r="CQ293" s="1"/>
      <c r="CR293" s="1"/>
      <c r="CS293" s="1"/>
      <c r="CT293" s="1"/>
      <c r="CU293" s="1"/>
      <c r="CV293" s="1"/>
      <c r="CW293" s="1"/>
      <c r="CX293" s="1"/>
      <c r="CY293" s="1"/>
      <c r="CZ293" s="1"/>
      <c r="DA293" s="1"/>
      <c r="DB293" s="1"/>
      <c r="DC293" s="1"/>
      <c r="DD293" s="1"/>
      <c r="DE293" s="1"/>
    </row>
    <row r="294" spans="2:109" x14ac:dyDescent="0.2">
      <c r="B294" s="2"/>
      <c r="CQ294" s="1"/>
      <c r="CR294" s="1"/>
      <c r="CS294" s="1"/>
      <c r="CT294" s="1"/>
      <c r="CU294" s="1"/>
      <c r="CV294" s="1"/>
      <c r="CW294" s="1"/>
      <c r="CX294" s="1"/>
      <c r="CY294" s="1"/>
      <c r="CZ294" s="1"/>
      <c r="DA294" s="1"/>
      <c r="DB294" s="1"/>
      <c r="DC294" s="1"/>
      <c r="DD294" s="1"/>
      <c r="DE294" s="1"/>
    </row>
    <row r="295" spans="2:109" x14ac:dyDescent="0.2">
      <c r="B295" s="2"/>
      <c r="CQ295" s="1"/>
      <c r="CR295" s="1"/>
      <c r="CS295" s="1"/>
      <c r="CT295" s="1"/>
      <c r="CU295" s="1"/>
      <c r="CV295" s="1"/>
      <c r="CW295" s="1"/>
      <c r="CX295" s="1"/>
      <c r="CY295" s="1"/>
      <c r="CZ295" s="1"/>
      <c r="DA295" s="1"/>
      <c r="DB295" s="1"/>
      <c r="DC295" s="1"/>
      <c r="DD295" s="1"/>
      <c r="DE295" s="1"/>
    </row>
    <row r="296" spans="2:109" x14ac:dyDescent="0.2">
      <c r="B296" s="2"/>
      <c r="CQ296" s="1"/>
      <c r="CR296" s="1"/>
      <c r="CS296" s="1"/>
      <c r="CT296" s="1"/>
      <c r="CU296" s="1"/>
      <c r="CV296" s="1"/>
      <c r="CW296" s="1"/>
      <c r="CX296" s="1"/>
      <c r="CY296" s="1"/>
      <c r="CZ296" s="1"/>
      <c r="DA296" s="1"/>
      <c r="DB296" s="1"/>
      <c r="DC296" s="1"/>
      <c r="DD296" s="1"/>
      <c r="DE296" s="1"/>
    </row>
    <row r="297" spans="2:109" x14ac:dyDescent="0.2">
      <c r="B297" s="2"/>
      <c r="CQ297" s="1"/>
      <c r="CR297" s="1"/>
      <c r="CS297" s="1"/>
      <c r="CT297" s="1"/>
      <c r="CU297" s="1"/>
      <c r="CV297" s="1"/>
      <c r="CW297" s="1"/>
      <c r="CX297" s="1"/>
      <c r="CY297" s="1"/>
      <c r="CZ297" s="1"/>
      <c r="DA297" s="1"/>
      <c r="DB297" s="1"/>
      <c r="DC297" s="1"/>
      <c r="DD297" s="1"/>
      <c r="DE297" s="1"/>
    </row>
    <row r="298" spans="2:109" x14ac:dyDescent="0.2">
      <c r="B298" s="2"/>
      <c r="CQ298" s="1"/>
      <c r="CR298" s="1"/>
      <c r="CS298" s="1"/>
      <c r="CT298" s="1"/>
      <c r="CU298" s="1"/>
      <c r="CV298" s="1"/>
      <c r="CW298" s="1"/>
      <c r="CX298" s="1"/>
      <c r="CY298" s="1"/>
      <c r="CZ298" s="1"/>
      <c r="DA298" s="1"/>
      <c r="DB298" s="1"/>
      <c r="DC298" s="1"/>
      <c r="DD298" s="1"/>
      <c r="DE298" s="1"/>
    </row>
    <row r="299" spans="2:109" x14ac:dyDescent="0.2">
      <c r="B299" s="2"/>
      <c r="CQ299" s="1"/>
      <c r="CR299" s="1"/>
      <c r="CS299" s="1"/>
      <c r="CT299" s="1"/>
      <c r="CU299" s="1"/>
      <c r="CV299" s="1"/>
      <c r="CW299" s="1"/>
      <c r="CX299" s="1"/>
      <c r="CY299" s="1"/>
      <c r="CZ299" s="1"/>
      <c r="DA299" s="1"/>
      <c r="DB299" s="1"/>
      <c r="DC299" s="1"/>
      <c r="DD299" s="1"/>
      <c r="DE299" s="1"/>
    </row>
    <row r="300" spans="2:109" x14ac:dyDescent="0.2">
      <c r="B300" s="2"/>
      <c r="CQ300" s="1"/>
      <c r="CR300" s="1"/>
      <c r="CS300" s="1"/>
      <c r="CT300" s="1"/>
      <c r="CU300" s="1"/>
      <c r="CV300" s="1"/>
      <c r="CW300" s="1"/>
      <c r="CX300" s="1"/>
      <c r="CY300" s="1"/>
      <c r="CZ300" s="1"/>
      <c r="DA300" s="1"/>
      <c r="DB300" s="1"/>
      <c r="DC300" s="1"/>
      <c r="DD300" s="1"/>
      <c r="DE300" s="1"/>
    </row>
    <row r="301" spans="2:109" x14ac:dyDescent="0.2">
      <c r="B301" s="2"/>
      <c r="CQ301" s="1"/>
      <c r="CR301" s="1"/>
      <c r="CS301" s="1"/>
      <c r="CT301" s="1"/>
      <c r="CU301" s="1"/>
      <c r="CV301" s="1"/>
      <c r="CW301" s="1"/>
      <c r="CX301" s="1"/>
      <c r="CY301" s="1"/>
      <c r="CZ301" s="1"/>
      <c r="DA301" s="1"/>
      <c r="DB301" s="1"/>
      <c r="DC301" s="1"/>
      <c r="DD301" s="1"/>
      <c r="DE301" s="1"/>
    </row>
    <row r="302" spans="2:109" x14ac:dyDescent="0.2">
      <c r="B302" s="2"/>
      <c r="CQ302" s="1"/>
      <c r="CR302" s="1"/>
      <c r="CS302" s="1"/>
      <c r="CT302" s="1"/>
      <c r="CU302" s="1"/>
      <c r="CV302" s="1"/>
      <c r="CW302" s="1"/>
      <c r="CX302" s="1"/>
      <c r="CY302" s="1"/>
      <c r="CZ302" s="1"/>
      <c r="DA302" s="1"/>
      <c r="DB302" s="1"/>
      <c r="DC302" s="1"/>
      <c r="DD302" s="1"/>
      <c r="DE302" s="1"/>
    </row>
    <row r="303" spans="2:109" x14ac:dyDescent="0.2">
      <c r="B303" s="2"/>
      <c r="CQ303" s="1"/>
      <c r="CR303" s="1"/>
      <c r="CS303" s="1"/>
      <c r="CT303" s="1"/>
      <c r="CU303" s="1"/>
      <c r="CV303" s="1"/>
      <c r="CW303" s="1"/>
      <c r="CX303" s="1"/>
      <c r="CY303" s="1"/>
      <c r="CZ303" s="1"/>
      <c r="DA303" s="1"/>
      <c r="DB303" s="1"/>
      <c r="DC303" s="1"/>
      <c r="DD303" s="1"/>
      <c r="DE303" s="1"/>
    </row>
    <row r="304" spans="2:109" x14ac:dyDescent="0.2">
      <c r="B304" s="2"/>
      <c r="CQ304" s="1"/>
      <c r="CR304" s="1"/>
      <c r="CS304" s="1"/>
      <c r="CT304" s="1"/>
      <c r="CU304" s="1"/>
      <c r="CV304" s="1"/>
      <c r="CW304" s="1"/>
      <c r="CX304" s="1"/>
      <c r="CY304" s="1"/>
      <c r="CZ304" s="1"/>
      <c r="DA304" s="1"/>
      <c r="DB304" s="1"/>
      <c r="DC304" s="1"/>
      <c r="DD304" s="1"/>
      <c r="DE304" s="1"/>
    </row>
    <row r="305" spans="2:109" x14ac:dyDescent="0.2">
      <c r="B305" s="2"/>
      <c r="CQ305" s="1"/>
      <c r="CR305" s="1"/>
      <c r="CS305" s="1"/>
      <c r="CT305" s="1"/>
      <c r="CU305" s="1"/>
      <c r="CV305" s="1"/>
      <c r="CW305" s="1"/>
      <c r="CX305" s="1"/>
      <c r="CY305" s="1"/>
      <c r="CZ305" s="1"/>
      <c r="DA305" s="1"/>
      <c r="DB305" s="1"/>
      <c r="DC305" s="1"/>
      <c r="DD305" s="1"/>
      <c r="DE305" s="1"/>
    </row>
    <row r="306" spans="2:109" x14ac:dyDescent="0.2">
      <c r="B306" s="2"/>
      <c r="CQ306" s="1"/>
      <c r="CR306" s="1"/>
      <c r="CS306" s="1"/>
      <c r="CT306" s="1"/>
      <c r="CU306" s="1"/>
      <c r="CV306" s="1"/>
      <c r="CW306" s="1"/>
      <c r="CX306" s="1"/>
      <c r="CY306" s="1"/>
      <c r="CZ306" s="1"/>
      <c r="DA306" s="1"/>
      <c r="DB306" s="1"/>
      <c r="DC306" s="1"/>
      <c r="DD306" s="1"/>
      <c r="DE306" s="1"/>
    </row>
    <row r="307" spans="2:109" x14ac:dyDescent="0.2">
      <c r="B307" s="2"/>
      <c r="CQ307" s="1"/>
      <c r="CR307" s="1"/>
      <c r="CS307" s="1"/>
      <c r="CT307" s="1"/>
      <c r="CU307" s="1"/>
      <c r="CV307" s="1"/>
      <c r="CW307" s="1"/>
      <c r="CX307" s="1"/>
      <c r="CY307" s="1"/>
      <c r="CZ307" s="1"/>
      <c r="DA307" s="1"/>
      <c r="DB307" s="1"/>
      <c r="DC307" s="1"/>
      <c r="DD307" s="1"/>
      <c r="DE307" s="1"/>
    </row>
    <row r="308" spans="2:109" x14ac:dyDescent="0.2">
      <c r="B308" s="2"/>
      <c r="CQ308" s="1"/>
      <c r="CR308" s="1"/>
      <c r="CS308" s="1"/>
      <c r="CT308" s="1"/>
      <c r="CU308" s="1"/>
      <c r="CV308" s="1"/>
      <c r="CW308" s="1"/>
      <c r="CX308" s="1"/>
      <c r="CY308" s="1"/>
      <c r="CZ308" s="1"/>
      <c r="DA308" s="1"/>
      <c r="DB308" s="1"/>
      <c r="DC308" s="1"/>
      <c r="DD308" s="1"/>
      <c r="DE308" s="1"/>
    </row>
    <row r="309" spans="2:109" x14ac:dyDescent="0.2">
      <c r="B309" s="2"/>
      <c r="CQ309" s="1"/>
      <c r="CR309" s="1"/>
      <c r="CS309" s="1"/>
      <c r="CT309" s="1"/>
      <c r="CU309" s="1"/>
      <c r="CV309" s="1"/>
      <c r="CW309" s="1"/>
      <c r="CX309" s="1"/>
      <c r="CY309" s="1"/>
      <c r="CZ309" s="1"/>
      <c r="DA309" s="1"/>
      <c r="DB309" s="1"/>
      <c r="DC309" s="1"/>
      <c r="DD309" s="1"/>
      <c r="DE309" s="1"/>
    </row>
    <row r="310" spans="2:109" x14ac:dyDescent="0.2">
      <c r="B310" s="2"/>
      <c r="CQ310" s="1"/>
      <c r="CR310" s="1"/>
      <c r="CS310" s="1"/>
      <c r="CT310" s="1"/>
      <c r="CU310" s="1"/>
      <c r="CV310" s="1"/>
      <c r="CW310" s="1"/>
      <c r="CX310" s="1"/>
      <c r="CY310" s="1"/>
      <c r="CZ310" s="1"/>
      <c r="DA310" s="1"/>
      <c r="DB310" s="1"/>
      <c r="DC310" s="1"/>
      <c r="DD310" s="1"/>
      <c r="DE310" s="1"/>
    </row>
    <row r="311" spans="2:109" x14ac:dyDescent="0.2">
      <c r="B311" s="2"/>
      <c r="CQ311" s="1"/>
      <c r="CR311" s="1"/>
      <c r="CS311" s="1"/>
      <c r="CT311" s="1"/>
      <c r="CU311" s="1"/>
      <c r="CV311" s="1"/>
      <c r="CW311" s="1"/>
      <c r="CX311" s="1"/>
      <c r="CY311" s="1"/>
      <c r="CZ311" s="1"/>
      <c r="DA311" s="1"/>
      <c r="DB311" s="1"/>
      <c r="DC311" s="1"/>
      <c r="DD311" s="1"/>
      <c r="DE311" s="1"/>
    </row>
    <row r="312" spans="2:109" x14ac:dyDescent="0.2">
      <c r="B312" s="2"/>
      <c r="CQ312" s="1"/>
      <c r="CR312" s="1"/>
      <c r="CS312" s="1"/>
      <c r="CT312" s="1"/>
      <c r="CU312" s="1"/>
      <c r="CV312" s="1"/>
      <c r="CW312" s="1"/>
      <c r="CX312" s="1"/>
      <c r="CY312" s="1"/>
      <c r="CZ312" s="1"/>
      <c r="DA312" s="1"/>
      <c r="DB312" s="1"/>
      <c r="DC312" s="1"/>
      <c r="DD312" s="1"/>
      <c r="DE312" s="1"/>
    </row>
    <row r="313" spans="2:109" x14ac:dyDescent="0.2">
      <c r="B313" s="2"/>
      <c r="CQ313" s="1"/>
      <c r="CR313" s="1"/>
      <c r="CS313" s="1"/>
      <c r="CT313" s="1"/>
      <c r="CU313" s="1"/>
      <c r="CV313" s="1"/>
      <c r="CW313" s="1"/>
      <c r="CX313" s="1"/>
      <c r="CY313" s="1"/>
      <c r="CZ313" s="1"/>
      <c r="DA313" s="1"/>
      <c r="DB313" s="1"/>
      <c r="DC313" s="1"/>
      <c r="DD313" s="1"/>
      <c r="DE313" s="1"/>
    </row>
    <row r="314" spans="2:109" x14ac:dyDescent="0.2">
      <c r="B314" s="2"/>
      <c r="CQ314" s="1"/>
      <c r="CR314" s="1"/>
      <c r="CS314" s="1"/>
      <c r="CT314" s="1"/>
      <c r="CU314" s="1"/>
      <c r="CV314" s="1"/>
      <c r="CW314" s="1"/>
      <c r="CX314" s="1"/>
      <c r="CY314" s="1"/>
      <c r="CZ314" s="1"/>
      <c r="DA314" s="1"/>
      <c r="DB314" s="1"/>
      <c r="DC314" s="1"/>
      <c r="DD314" s="1"/>
      <c r="DE314" s="1"/>
    </row>
    <row r="315" spans="2:109" x14ac:dyDescent="0.2">
      <c r="B315" s="2"/>
      <c r="CQ315" s="1"/>
      <c r="CR315" s="1"/>
      <c r="CS315" s="1"/>
      <c r="CT315" s="1"/>
      <c r="CU315" s="1"/>
      <c r="CV315" s="1"/>
      <c r="CW315" s="1"/>
      <c r="CX315" s="1"/>
      <c r="CY315" s="1"/>
      <c r="CZ315" s="1"/>
      <c r="DA315" s="1"/>
      <c r="DB315" s="1"/>
      <c r="DC315" s="1"/>
      <c r="DD315" s="1"/>
      <c r="DE315" s="1"/>
    </row>
    <row r="316" spans="2:109" x14ac:dyDescent="0.2">
      <c r="B316" s="2"/>
      <c r="CQ316" s="1"/>
      <c r="CR316" s="1"/>
      <c r="CS316" s="1"/>
      <c r="CT316" s="1"/>
      <c r="CU316" s="1"/>
      <c r="CV316" s="1"/>
      <c r="CW316" s="1"/>
      <c r="CX316" s="1"/>
      <c r="CY316" s="1"/>
      <c r="CZ316" s="1"/>
      <c r="DA316" s="1"/>
      <c r="DB316" s="1"/>
      <c r="DC316" s="1"/>
      <c r="DD316" s="1"/>
      <c r="DE316" s="1"/>
    </row>
    <row r="317" spans="2:109" x14ac:dyDescent="0.2">
      <c r="B317" s="2"/>
      <c r="CQ317" s="1"/>
      <c r="CR317" s="1"/>
      <c r="CS317" s="1"/>
      <c r="CT317" s="1"/>
      <c r="CU317" s="1"/>
      <c r="CV317" s="1"/>
      <c r="CW317" s="1"/>
      <c r="CX317" s="1"/>
      <c r="CY317" s="1"/>
      <c r="CZ317" s="1"/>
      <c r="DA317" s="1"/>
      <c r="DB317" s="1"/>
      <c r="DC317" s="1"/>
      <c r="DD317" s="1"/>
      <c r="DE317" s="1"/>
    </row>
    <row r="318" spans="2:109" x14ac:dyDescent="0.2">
      <c r="B318" s="2"/>
      <c r="CQ318" s="1"/>
      <c r="CR318" s="1"/>
      <c r="CS318" s="1"/>
      <c r="CT318" s="1"/>
      <c r="CU318" s="1"/>
      <c r="CV318" s="1"/>
      <c r="CW318" s="1"/>
      <c r="CX318" s="1"/>
      <c r="CY318" s="1"/>
      <c r="CZ318" s="1"/>
      <c r="DA318" s="1"/>
      <c r="DB318" s="1"/>
      <c r="DC318" s="1"/>
      <c r="DD318" s="1"/>
      <c r="DE318" s="1"/>
    </row>
    <row r="319" spans="2:109" x14ac:dyDescent="0.2">
      <c r="B319" s="2"/>
      <c r="CQ319" s="1"/>
      <c r="CR319" s="1"/>
      <c r="CS319" s="1"/>
      <c r="CT319" s="1"/>
      <c r="CU319" s="1"/>
      <c r="CV319" s="1"/>
      <c r="CW319" s="1"/>
      <c r="CX319" s="1"/>
      <c r="CY319" s="1"/>
      <c r="CZ319" s="1"/>
      <c r="DA319" s="1"/>
      <c r="DB319" s="1"/>
      <c r="DC319" s="1"/>
      <c r="DD319" s="1"/>
      <c r="DE319" s="1"/>
    </row>
    <row r="320" spans="2:109" x14ac:dyDescent="0.2">
      <c r="B320" s="2"/>
      <c r="CQ320" s="1"/>
      <c r="CR320" s="1"/>
      <c r="CS320" s="1"/>
      <c r="CT320" s="1"/>
      <c r="CU320" s="1"/>
      <c r="CV320" s="1"/>
      <c r="CW320" s="1"/>
      <c r="CX320" s="1"/>
      <c r="CY320" s="1"/>
      <c r="CZ320" s="1"/>
      <c r="DA320" s="1"/>
      <c r="DB320" s="1"/>
      <c r="DC320" s="1"/>
      <c r="DD320" s="1"/>
      <c r="DE320" s="1"/>
    </row>
    <row r="321" spans="2:109" x14ac:dyDescent="0.2">
      <c r="B321" s="2"/>
      <c r="CQ321" s="1"/>
      <c r="CR321" s="1"/>
      <c r="CS321" s="1"/>
      <c r="CT321" s="1"/>
      <c r="CU321" s="1"/>
      <c r="CV321" s="1"/>
      <c r="CW321" s="1"/>
      <c r="CX321" s="1"/>
      <c r="CY321" s="1"/>
      <c r="CZ321" s="1"/>
      <c r="DA321" s="1"/>
      <c r="DB321" s="1"/>
      <c r="DC321" s="1"/>
      <c r="DD321" s="1"/>
      <c r="DE321" s="1"/>
    </row>
    <row r="322" spans="2:109" x14ac:dyDescent="0.2">
      <c r="B322" s="2"/>
      <c r="CQ322" s="1"/>
      <c r="CR322" s="1"/>
      <c r="CS322" s="1"/>
      <c r="CT322" s="1"/>
      <c r="CU322" s="1"/>
      <c r="CV322" s="1"/>
      <c r="CW322" s="1"/>
      <c r="CX322" s="1"/>
      <c r="CY322" s="1"/>
      <c r="CZ322" s="1"/>
      <c r="DA322" s="1"/>
      <c r="DB322" s="1"/>
      <c r="DC322" s="1"/>
      <c r="DD322" s="1"/>
      <c r="DE322" s="1"/>
    </row>
    <row r="323" spans="2:109" x14ac:dyDescent="0.2">
      <c r="B323" s="2"/>
      <c r="CQ323" s="1"/>
      <c r="CR323" s="1"/>
      <c r="CS323" s="1"/>
      <c r="CT323" s="1"/>
      <c r="CU323" s="1"/>
      <c r="CV323" s="1"/>
      <c r="CW323" s="1"/>
      <c r="CX323" s="1"/>
      <c r="CY323" s="1"/>
      <c r="CZ323" s="1"/>
      <c r="DA323" s="1"/>
      <c r="DB323" s="1"/>
      <c r="DC323" s="1"/>
      <c r="DD323" s="1"/>
      <c r="DE323" s="1"/>
    </row>
    <row r="324" spans="2:109" x14ac:dyDescent="0.2">
      <c r="B324" s="2"/>
      <c r="CQ324" s="1"/>
      <c r="CR324" s="1"/>
      <c r="CS324" s="1"/>
      <c r="CT324" s="1"/>
      <c r="CU324" s="1"/>
      <c r="CV324" s="1"/>
      <c r="CW324" s="1"/>
      <c r="CX324" s="1"/>
      <c r="CY324" s="1"/>
      <c r="CZ324" s="1"/>
      <c r="DA324" s="1"/>
      <c r="DB324" s="1"/>
      <c r="DC324" s="1"/>
      <c r="DD324" s="1"/>
      <c r="DE324" s="1"/>
    </row>
    <row r="325" spans="2:109" x14ac:dyDescent="0.2">
      <c r="B325" s="2"/>
      <c r="CQ325" s="1"/>
      <c r="CR325" s="1"/>
      <c r="CS325" s="1"/>
      <c r="CT325" s="1"/>
      <c r="CU325" s="1"/>
      <c r="CV325" s="1"/>
      <c r="CW325" s="1"/>
      <c r="CX325" s="1"/>
      <c r="CY325" s="1"/>
      <c r="CZ325" s="1"/>
      <c r="DA325" s="1"/>
      <c r="DB325" s="1"/>
      <c r="DC325" s="1"/>
      <c r="DD325" s="1"/>
      <c r="DE325" s="1"/>
    </row>
    <row r="326" spans="2:109" x14ac:dyDescent="0.2">
      <c r="B326" s="2"/>
      <c r="CQ326" s="1"/>
      <c r="CR326" s="1"/>
      <c r="CS326" s="1"/>
      <c r="CT326" s="1"/>
      <c r="CU326" s="1"/>
      <c r="CV326" s="1"/>
      <c r="CW326" s="1"/>
      <c r="CX326" s="1"/>
      <c r="CY326" s="1"/>
      <c r="CZ326" s="1"/>
      <c r="DA326" s="1"/>
      <c r="DB326" s="1"/>
      <c r="DC326" s="1"/>
      <c r="DD326" s="1"/>
      <c r="DE326" s="1"/>
    </row>
    <row r="327" spans="2:109" x14ac:dyDescent="0.2">
      <c r="B327" s="2"/>
      <c r="CQ327" s="1"/>
      <c r="CR327" s="1"/>
      <c r="CS327" s="1"/>
      <c r="CT327" s="1"/>
      <c r="CU327" s="1"/>
      <c r="CV327" s="1"/>
      <c r="CW327" s="1"/>
      <c r="CX327" s="1"/>
      <c r="CY327" s="1"/>
      <c r="CZ327" s="1"/>
      <c r="DA327" s="1"/>
      <c r="DB327" s="1"/>
      <c r="DC327" s="1"/>
      <c r="DD327" s="1"/>
      <c r="DE327" s="1"/>
    </row>
    <row r="328" spans="2:109" x14ac:dyDescent="0.2">
      <c r="B328" s="2"/>
      <c r="CQ328" s="1"/>
      <c r="CR328" s="1"/>
      <c r="CS328" s="1"/>
      <c r="CT328" s="1"/>
      <c r="CU328" s="1"/>
      <c r="CV328" s="1"/>
      <c r="CW328" s="1"/>
      <c r="CX328" s="1"/>
      <c r="CY328" s="1"/>
      <c r="CZ328" s="1"/>
      <c r="DA328" s="1"/>
      <c r="DB328" s="1"/>
      <c r="DC328" s="1"/>
      <c r="DD328" s="1"/>
      <c r="DE328" s="1"/>
    </row>
    <row r="329" spans="2:109" x14ac:dyDescent="0.2">
      <c r="B329" s="2"/>
      <c r="CQ329" s="1"/>
      <c r="CR329" s="1"/>
      <c r="CS329" s="1"/>
      <c r="CT329" s="1"/>
      <c r="CU329" s="1"/>
      <c r="CV329" s="1"/>
      <c r="CW329" s="1"/>
      <c r="CX329" s="1"/>
      <c r="CY329" s="1"/>
      <c r="CZ329" s="1"/>
      <c r="DA329" s="1"/>
      <c r="DB329" s="1"/>
      <c r="DC329" s="1"/>
      <c r="DD329" s="1"/>
      <c r="DE329" s="1"/>
    </row>
    <row r="330" spans="2:109" x14ac:dyDescent="0.2">
      <c r="B330" s="2"/>
      <c r="CQ330" s="1"/>
      <c r="CR330" s="1"/>
      <c r="CS330" s="1"/>
      <c r="CT330" s="1"/>
      <c r="CU330" s="1"/>
      <c r="CV330" s="1"/>
      <c r="CW330" s="1"/>
      <c r="CX330" s="1"/>
      <c r="CY330" s="1"/>
      <c r="CZ330" s="1"/>
      <c r="DA330" s="1"/>
      <c r="DB330" s="1"/>
      <c r="DC330" s="1"/>
      <c r="DD330" s="1"/>
      <c r="DE330" s="1"/>
    </row>
    <row r="331" spans="2:109" x14ac:dyDescent="0.2">
      <c r="B331" s="2"/>
      <c r="CQ331" s="1"/>
      <c r="CR331" s="1"/>
      <c r="CS331" s="1"/>
      <c r="CT331" s="1"/>
      <c r="CU331" s="1"/>
      <c r="CV331" s="1"/>
      <c r="CW331" s="1"/>
      <c r="CX331" s="1"/>
      <c r="CY331" s="1"/>
      <c r="CZ331" s="1"/>
      <c r="DA331" s="1"/>
      <c r="DB331" s="1"/>
      <c r="DC331" s="1"/>
      <c r="DD331" s="1"/>
      <c r="DE331" s="1"/>
    </row>
    <row r="332" spans="2:109" x14ac:dyDescent="0.2">
      <c r="B332" s="2"/>
      <c r="CQ332" s="1"/>
      <c r="CR332" s="1"/>
      <c r="CS332" s="1"/>
      <c r="CT332" s="1"/>
      <c r="CU332" s="1"/>
      <c r="CV332" s="1"/>
      <c r="CW332" s="1"/>
      <c r="CX332" s="1"/>
      <c r="CY332" s="1"/>
      <c r="CZ332" s="1"/>
      <c r="DA332" s="1"/>
      <c r="DB332" s="1"/>
      <c r="DC332" s="1"/>
      <c r="DD332" s="1"/>
      <c r="DE332" s="1"/>
    </row>
    <row r="333" spans="2:109" x14ac:dyDescent="0.2">
      <c r="B333" s="2"/>
      <c r="CQ333" s="1"/>
      <c r="CR333" s="1"/>
      <c r="CS333" s="1"/>
      <c r="CT333" s="1"/>
      <c r="CU333" s="1"/>
      <c r="CV333" s="1"/>
      <c r="CW333" s="1"/>
      <c r="CX333" s="1"/>
      <c r="CY333" s="1"/>
      <c r="CZ333" s="1"/>
      <c r="DA333" s="1"/>
      <c r="DB333" s="1"/>
      <c r="DC333" s="1"/>
      <c r="DD333" s="1"/>
      <c r="DE333" s="1"/>
    </row>
    <row r="334" spans="2:109" x14ac:dyDescent="0.2">
      <c r="B334" s="2"/>
      <c r="CQ334" s="1"/>
      <c r="CR334" s="1"/>
      <c r="CS334" s="1"/>
      <c r="CT334" s="1"/>
      <c r="CU334" s="1"/>
      <c r="CV334" s="1"/>
      <c r="CW334" s="1"/>
      <c r="CX334" s="1"/>
      <c r="CY334" s="1"/>
      <c r="CZ334" s="1"/>
      <c r="DA334" s="1"/>
      <c r="DB334" s="1"/>
      <c r="DC334" s="1"/>
      <c r="DD334" s="1"/>
      <c r="DE334" s="1"/>
    </row>
    <row r="335" spans="2:109" x14ac:dyDescent="0.2">
      <c r="B335" s="2"/>
      <c r="CQ335" s="1"/>
      <c r="CR335" s="1"/>
      <c r="CS335" s="1"/>
      <c r="CT335" s="1"/>
      <c r="CU335" s="1"/>
      <c r="CV335" s="1"/>
      <c r="CW335" s="1"/>
      <c r="CX335" s="1"/>
      <c r="CY335" s="1"/>
      <c r="CZ335" s="1"/>
      <c r="DA335" s="1"/>
      <c r="DB335" s="1"/>
      <c r="DC335" s="1"/>
      <c r="DD335" s="1"/>
      <c r="DE335" s="1"/>
    </row>
    <row r="336" spans="2:109" x14ac:dyDescent="0.2">
      <c r="B336" s="2"/>
      <c r="CQ336" s="1"/>
      <c r="CR336" s="1"/>
      <c r="CS336" s="1"/>
      <c r="CT336" s="1"/>
      <c r="CU336" s="1"/>
      <c r="CV336" s="1"/>
      <c r="CW336" s="1"/>
      <c r="CX336" s="1"/>
      <c r="CY336" s="1"/>
      <c r="CZ336" s="1"/>
      <c r="DA336" s="1"/>
      <c r="DB336" s="1"/>
      <c r="DC336" s="1"/>
      <c r="DD336" s="1"/>
      <c r="DE336" s="1"/>
    </row>
    <row r="337" spans="2:109" x14ac:dyDescent="0.2">
      <c r="B337" s="2"/>
      <c r="CQ337" s="1"/>
      <c r="CR337" s="1"/>
      <c r="CS337" s="1"/>
      <c r="CT337" s="1"/>
      <c r="CU337" s="1"/>
      <c r="CV337" s="1"/>
      <c r="CW337" s="1"/>
      <c r="CX337" s="1"/>
      <c r="CY337" s="1"/>
      <c r="CZ337" s="1"/>
      <c r="DA337" s="1"/>
      <c r="DB337" s="1"/>
      <c r="DC337" s="1"/>
      <c r="DD337" s="1"/>
      <c r="DE337" s="1"/>
    </row>
    <row r="338" spans="2:109" x14ac:dyDescent="0.2">
      <c r="B338" s="2"/>
      <c r="CQ338" s="1"/>
      <c r="CR338" s="1"/>
      <c r="CS338" s="1"/>
      <c r="CT338" s="1"/>
      <c r="CU338" s="1"/>
      <c r="CV338" s="1"/>
      <c r="CW338" s="1"/>
      <c r="CX338" s="1"/>
      <c r="CY338" s="1"/>
      <c r="CZ338" s="1"/>
      <c r="DA338" s="1"/>
      <c r="DB338" s="1"/>
      <c r="DC338" s="1"/>
      <c r="DD338" s="1"/>
      <c r="DE338" s="1"/>
    </row>
    <row r="339" spans="2:109" x14ac:dyDescent="0.2">
      <c r="B339" s="2"/>
      <c r="CQ339" s="1"/>
      <c r="CR339" s="1"/>
      <c r="CS339" s="1"/>
      <c r="CT339" s="1"/>
      <c r="CU339" s="1"/>
      <c r="CV339" s="1"/>
      <c r="CW339" s="1"/>
      <c r="CX339" s="1"/>
      <c r="CY339" s="1"/>
      <c r="CZ339" s="1"/>
      <c r="DA339" s="1"/>
      <c r="DB339" s="1"/>
      <c r="DC339" s="1"/>
      <c r="DD339" s="1"/>
      <c r="DE339" s="1"/>
    </row>
    <row r="340" spans="2:109" x14ac:dyDescent="0.2">
      <c r="B340" s="2"/>
      <c r="CQ340" s="1"/>
      <c r="CR340" s="1"/>
      <c r="CS340" s="1"/>
      <c r="CT340" s="1"/>
      <c r="CU340" s="1"/>
      <c r="CV340" s="1"/>
      <c r="CW340" s="1"/>
      <c r="CX340" s="1"/>
      <c r="CY340" s="1"/>
      <c r="CZ340" s="1"/>
      <c r="DA340" s="1"/>
      <c r="DB340" s="1"/>
      <c r="DC340" s="1"/>
      <c r="DD340" s="1"/>
      <c r="DE340" s="1"/>
    </row>
    <row r="341" spans="2:109" x14ac:dyDescent="0.2">
      <c r="B341" s="2"/>
      <c r="CQ341" s="1"/>
      <c r="CR341" s="1"/>
      <c r="CS341" s="1"/>
      <c r="CT341" s="1"/>
      <c r="CU341" s="1"/>
      <c r="CV341" s="1"/>
      <c r="CW341" s="1"/>
      <c r="CX341" s="1"/>
      <c r="CY341" s="1"/>
      <c r="CZ341" s="1"/>
      <c r="DA341" s="1"/>
      <c r="DB341" s="1"/>
      <c r="DC341" s="1"/>
      <c r="DD341" s="1"/>
      <c r="DE341" s="1"/>
    </row>
    <row r="342" spans="2:109" x14ac:dyDescent="0.2">
      <c r="B342" s="2"/>
      <c r="CQ342" s="1"/>
      <c r="CR342" s="1"/>
      <c r="CS342" s="1"/>
      <c r="CT342" s="1"/>
      <c r="CU342" s="1"/>
      <c r="CV342" s="1"/>
      <c r="CW342" s="1"/>
      <c r="CX342" s="1"/>
      <c r="CY342" s="1"/>
      <c r="CZ342" s="1"/>
      <c r="DA342" s="1"/>
      <c r="DB342" s="1"/>
      <c r="DC342" s="1"/>
      <c r="DD342" s="1"/>
      <c r="DE342" s="1"/>
    </row>
    <row r="343" spans="2:109" x14ac:dyDescent="0.2">
      <c r="B343" s="2"/>
      <c r="CQ343" s="1"/>
      <c r="CR343" s="1"/>
      <c r="CS343" s="1"/>
      <c r="CT343" s="1"/>
      <c r="CU343" s="1"/>
      <c r="CV343" s="1"/>
      <c r="CW343" s="1"/>
      <c r="CX343" s="1"/>
      <c r="CY343" s="1"/>
      <c r="CZ343" s="1"/>
      <c r="DA343" s="1"/>
      <c r="DB343" s="1"/>
      <c r="DC343" s="1"/>
      <c r="DD343" s="1"/>
      <c r="DE343" s="1"/>
    </row>
    <row r="344" spans="2:109" x14ac:dyDescent="0.2">
      <c r="B344" s="2"/>
      <c r="CQ344" s="1"/>
      <c r="CR344" s="1"/>
      <c r="CS344" s="1"/>
      <c r="CT344" s="1"/>
      <c r="CU344" s="1"/>
      <c r="CV344" s="1"/>
      <c r="CW344" s="1"/>
      <c r="CX344" s="1"/>
      <c r="CY344" s="1"/>
      <c r="CZ344" s="1"/>
      <c r="DA344" s="1"/>
      <c r="DB344" s="1"/>
      <c r="DC344" s="1"/>
      <c r="DD344" s="1"/>
      <c r="DE344" s="1"/>
    </row>
    <row r="345" spans="2:109" x14ac:dyDescent="0.2">
      <c r="B345" s="2"/>
      <c r="CQ345" s="1"/>
      <c r="CR345" s="1"/>
      <c r="CS345" s="1"/>
      <c r="CT345" s="1"/>
      <c r="CU345" s="1"/>
      <c r="CV345" s="1"/>
      <c r="CW345" s="1"/>
      <c r="CX345" s="1"/>
      <c r="CY345" s="1"/>
      <c r="CZ345" s="1"/>
      <c r="DA345" s="1"/>
      <c r="DB345" s="1"/>
      <c r="DC345" s="1"/>
      <c r="DD345" s="1"/>
      <c r="DE345" s="1"/>
    </row>
    <row r="346" spans="2:109" x14ac:dyDescent="0.2">
      <c r="B346" s="2"/>
      <c r="CQ346" s="1"/>
      <c r="CR346" s="1"/>
      <c r="CS346" s="1"/>
      <c r="CT346" s="1"/>
      <c r="CU346" s="1"/>
      <c r="CV346" s="1"/>
      <c r="CW346" s="1"/>
      <c r="CX346" s="1"/>
      <c r="CY346" s="1"/>
      <c r="CZ346" s="1"/>
      <c r="DA346" s="1"/>
      <c r="DB346" s="1"/>
      <c r="DC346" s="1"/>
      <c r="DD346" s="1"/>
      <c r="DE346" s="1"/>
    </row>
    <row r="347" spans="2:109" x14ac:dyDescent="0.2">
      <c r="B347" s="2"/>
      <c r="CQ347" s="1"/>
      <c r="CR347" s="1"/>
      <c r="CS347" s="1"/>
      <c r="CT347" s="1"/>
      <c r="CU347" s="1"/>
      <c r="CV347" s="1"/>
      <c r="CW347" s="1"/>
      <c r="CX347" s="1"/>
      <c r="CY347" s="1"/>
      <c r="CZ347" s="1"/>
      <c r="DA347" s="1"/>
      <c r="DB347" s="1"/>
      <c r="DC347" s="1"/>
      <c r="DD347" s="1"/>
      <c r="DE347" s="1"/>
    </row>
    <row r="348" spans="2:109" x14ac:dyDescent="0.2">
      <c r="B348" s="2"/>
      <c r="CQ348" s="1"/>
      <c r="CR348" s="1"/>
      <c r="CS348" s="1"/>
      <c r="CT348" s="1"/>
      <c r="CU348" s="1"/>
      <c r="CV348" s="1"/>
      <c r="CW348" s="1"/>
      <c r="CX348" s="1"/>
      <c r="CY348" s="1"/>
      <c r="CZ348" s="1"/>
      <c r="DA348" s="1"/>
      <c r="DB348" s="1"/>
      <c r="DC348" s="1"/>
      <c r="DD348" s="1"/>
      <c r="DE348" s="1"/>
    </row>
    <row r="349" spans="2:109" x14ac:dyDescent="0.2">
      <c r="B349" s="2"/>
      <c r="CQ349" s="1"/>
      <c r="CR349" s="1"/>
      <c r="CS349" s="1"/>
      <c r="CT349" s="1"/>
      <c r="CU349" s="1"/>
      <c r="CV349" s="1"/>
      <c r="CW349" s="1"/>
      <c r="CX349" s="1"/>
      <c r="CY349" s="1"/>
      <c r="CZ349" s="1"/>
      <c r="DA349" s="1"/>
      <c r="DB349" s="1"/>
      <c r="DC349" s="1"/>
      <c r="DD349" s="1"/>
      <c r="DE349" s="1"/>
    </row>
    <row r="350" spans="2:109" x14ac:dyDescent="0.2">
      <c r="B350" s="2"/>
      <c r="CQ350" s="1"/>
      <c r="CR350" s="1"/>
      <c r="CS350" s="1"/>
      <c r="CT350" s="1"/>
      <c r="CU350" s="1"/>
      <c r="CV350" s="1"/>
      <c r="CW350" s="1"/>
      <c r="CX350" s="1"/>
      <c r="CY350" s="1"/>
      <c r="CZ350" s="1"/>
      <c r="DA350" s="1"/>
      <c r="DB350" s="1"/>
      <c r="DC350" s="1"/>
      <c r="DD350" s="1"/>
      <c r="DE350" s="1"/>
    </row>
    <row r="351" spans="2:109" x14ac:dyDescent="0.2">
      <c r="B351" s="2"/>
      <c r="CQ351" s="1"/>
      <c r="CR351" s="1"/>
      <c r="CS351" s="1"/>
      <c r="CT351" s="1"/>
      <c r="CU351" s="1"/>
      <c r="CV351" s="1"/>
      <c r="CW351" s="1"/>
      <c r="CX351" s="1"/>
      <c r="CY351" s="1"/>
      <c r="CZ351" s="1"/>
      <c r="DA351" s="1"/>
      <c r="DB351" s="1"/>
      <c r="DC351" s="1"/>
      <c r="DD351" s="1"/>
      <c r="DE351" s="1"/>
    </row>
    <row r="352" spans="2:109" x14ac:dyDescent="0.2">
      <c r="B352" s="2"/>
      <c r="CQ352" s="1"/>
      <c r="CR352" s="1"/>
      <c r="CS352" s="1"/>
      <c r="CT352" s="1"/>
      <c r="CU352" s="1"/>
      <c r="CV352" s="1"/>
      <c r="CW352" s="1"/>
      <c r="CX352" s="1"/>
      <c r="CY352" s="1"/>
      <c r="CZ352" s="1"/>
      <c r="DA352" s="1"/>
      <c r="DB352" s="1"/>
      <c r="DC352" s="1"/>
      <c r="DD352" s="1"/>
      <c r="DE352" s="1"/>
    </row>
    <row r="353" spans="2:109" x14ac:dyDescent="0.2">
      <c r="B353" s="2"/>
      <c r="CQ353" s="1"/>
      <c r="CR353" s="1"/>
      <c r="CS353" s="1"/>
      <c r="CT353" s="1"/>
      <c r="CU353" s="1"/>
      <c r="CV353" s="1"/>
      <c r="CW353" s="1"/>
      <c r="CX353" s="1"/>
      <c r="CY353" s="1"/>
      <c r="CZ353" s="1"/>
      <c r="DA353" s="1"/>
      <c r="DB353" s="1"/>
      <c r="DC353" s="1"/>
      <c r="DD353" s="1"/>
      <c r="DE353" s="1"/>
    </row>
    <row r="354" spans="2:109" x14ac:dyDescent="0.2">
      <c r="B354" s="2"/>
      <c r="CQ354" s="1"/>
      <c r="CR354" s="1"/>
      <c r="CS354" s="1"/>
      <c r="CT354" s="1"/>
      <c r="CU354" s="1"/>
      <c r="CV354" s="1"/>
      <c r="CW354" s="1"/>
      <c r="CX354" s="1"/>
      <c r="CY354" s="1"/>
      <c r="CZ354" s="1"/>
      <c r="DA354" s="1"/>
      <c r="DB354" s="1"/>
      <c r="DC354" s="1"/>
      <c r="DD354" s="1"/>
      <c r="DE354" s="1"/>
    </row>
    <row r="355" spans="2:109" x14ac:dyDescent="0.2">
      <c r="B355" s="2"/>
      <c r="CQ355" s="1"/>
      <c r="CR355" s="1"/>
      <c r="CS355" s="1"/>
      <c r="CT355" s="1"/>
      <c r="CU355" s="1"/>
      <c r="CV355" s="1"/>
      <c r="CW355" s="1"/>
      <c r="CX355" s="1"/>
      <c r="CY355" s="1"/>
      <c r="CZ355" s="1"/>
      <c r="DA355" s="1"/>
      <c r="DB355" s="1"/>
      <c r="DC355" s="1"/>
      <c r="DD355" s="1"/>
      <c r="DE355" s="1"/>
    </row>
    <row r="356" spans="2:109" x14ac:dyDescent="0.2">
      <c r="B356" s="2"/>
      <c r="CQ356" s="1"/>
      <c r="CR356" s="1"/>
      <c r="CS356" s="1"/>
      <c r="CT356" s="1"/>
      <c r="CU356" s="1"/>
      <c r="CV356" s="1"/>
      <c r="CW356" s="1"/>
      <c r="CX356" s="1"/>
      <c r="CY356" s="1"/>
      <c r="CZ356" s="1"/>
      <c r="DA356" s="1"/>
      <c r="DB356" s="1"/>
      <c r="DC356" s="1"/>
      <c r="DD356" s="1"/>
      <c r="DE356" s="1"/>
    </row>
    <row r="357" spans="2:109" x14ac:dyDescent="0.2">
      <c r="B357" s="2"/>
      <c r="CQ357" s="1"/>
      <c r="CR357" s="1"/>
      <c r="CS357" s="1"/>
      <c r="CT357" s="1"/>
      <c r="CU357" s="1"/>
      <c r="CV357" s="1"/>
      <c r="CW357" s="1"/>
      <c r="CX357" s="1"/>
      <c r="CY357" s="1"/>
      <c r="CZ357" s="1"/>
      <c r="DA357" s="1"/>
      <c r="DB357" s="1"/>
      <c r="DC357" s="1"/>
      <c r="DD357" s="1"/>
      <c r="DE357" s="1"/>
    </row>
    <row r="358" spans="2:109" x14ac:dyDescent="0.2">
      <c r="B358" s="2"/>
      <c r="CQ358" s="1"/>
      <c r="CR358" s="1"/>
      <c r="CS358" s="1"/>
      <c r="CT358" s="1"/>
      <c r="CU358" s="1"/>
      <c r="CV358" s="1"/>
      <c r="CW358" s="1"/>
      <c r="CX358" s="1"/>
      <c r="CY358" s="1"/>
      <c r="CZ358" s="1"/>
      <c r="DA358" s="1"/>
      <c r="DB358" s="1"/>
      <c r="DC358" s="1"/>
      <c r="DD358" s="1"/>
      <c r="DE358" s="1"/>
    </row>
    <row r="359" spans="2:109" x14ac:dyDescent="0.2">
      <c r="B359" s="2"/>
      <c r="CQ359" s="1"/>
      <c r="CR359" s="1"/>
      <c r="CS359" s="1"/>
      <c r="CT359" s="1"/>
      <c r="CU359" s="1"/>
      <c r="CV359" s="1"/>
      <c r="CW359" s="1"/>
      <c r="CX359" s="1"/>
      <c r="CY359" s="1"/>
      <c r="CZ359" s="1"/>
      <c r="DA359" s="1"/>
      <c r="DB359" s="1"/>
      <c r="DC359" s="1"/>
      <c r="DD359" s="1"/>
      <c r="DE359" s="1"/>
    </row>
    <row r="360" spans="2:109" x14ac:dyDescent="0.2">
      <c r="B360" s="2"/>
      <c r="CQ360" s="1"/>
      <c r="CR360" s="1"/>
      <c r="CS360" s="1"/>
      <c r="CT360" s="1"/>
      <c r="CU360" s="1"/>
      <c r="CV360" s="1"/>
      <c r="CW360" s="1"/>
      <c r="CX360" s="1"/>
      <c r="CY360" s="1"/>
      <c r="CZ360" s="1"/>
      <c r="DA360" s="1"/>
      <c r="DB360" s="1"/>
      <c r="DC360" s="1"/>
      <c r="DD360" s="1"/>
      <c r="DE360" s="1"/>
    </row>
    <row r="361" spans="2:109" x14ac:dyDescent="0.2">
      <c r="B361" s="2"/>
      <c r="CQ361" s="1"/>
      <c r="CR361" s="1"/>
      <c r="CS361" s="1"/>
      <c r="CT361" s="1"/>
      <c r="CU361" s="1"/>
      <c r="CV361" s="1"/>
      <c r="CW361" s="1"/>
      <c r="CX361" s="1"/>
      <c r="CY361" s="1"/>
      <c r="CZ361" s="1"/>
      <c r="DA361" s="1"/>
      <c r="DB361" s="1"/>
      <c r="DC361" s="1"/>
      <c r="DD361" s="1"/>
      <c r="DE361" s="1"/>
    </row>
    <row r="362" spans="2:109" x14ac:dyDescent="0.2">
      <c r="B362" s="2"/>
      <c r="CQ362" s="1"/>
      <c r="CR362" s="1"/>
      <c r="CS362" s="1"/>
      <c r="CT362" s="1"/>
      <c r="CU362" s="1"/>
      <c r="CV362" s="1"/>
      <c r="CW362" s="1"/>
      <c r="CX362" s="1"/>
      <c r="CY362" s="1"/>
      <c r="CZ362" s="1"/>
      <c r="DA362" s="1"/>
      <c r="DB362" s="1"/>
      <c r="DC362" s="1"/>
      <c r="DD362" s="1"/>
      <c r="DE362" s="1"/>
    </row>
    <row r="363" spans="2:109" x14ac:dyDescent="0.2">
      <c r="B363" s="2"/>
      <c r="CQ363" s="1"/>
      <c r="CR363" s="1"/>
      <c r="CS363" s="1"/>
      <c r="CT363" s="1"/>
      <c r="CU363" s="1"/>
      <c r="CV363" s="1"/>
      <c r="CW363" s="1"/>
      <c r="CX363" s="1"/>
      <c r="CY363" s="1"/>
      <c r="CZ363" s="1"/>
      <c r="DA363" s="1"/>
      <c r="DB363" s="1"/>
      <c r="DC363" s="1"/>
      <c r="DD363" s="1"/>
      <c r="DE363" s="1"/>
    </row>
    <row r="364" spans="2:109" x14ac:dyDescent="0.2">
      <c r="B364" s="2"/>
      <c r="CQ364" s="1"/>
      <c r="CR364" s="1"/>
      <c r="CS364" s="1"/>
      <c r="CT364" s="1"/>
      <c r="CU364" s="1"/>
      <c r="CV364" s="1"/>
      <c r="CW364" s="1"/>
      <c r="CX364" s="1"/>
      <c r="CY364" s="1"/>
      <c r="CZ364" s="1"/>
      <c r="DA364" s="1"/>
      <c r="DB364" s="1"/>
      <c r="DC364" s="1"/>
      <c r="DD364" s="1"/>
      <c r="DE364" s="1"/>
    </row>
    <row r="365" spans="2:109" x14ac:dyDescent="0.2">
      <c r="B365" s="2"/>
      <c r="CQ365" s="1"/>
      <c r="CR365" s="1"/>
      <c r="CS365" s="1"/>
      <c r="CT365" s="1"/>
      <c r="CU365" s="1"/>
      <c r="CV365" s="1"/>
      <c r="CW365" s="1"/>
      <c r="CX365" s="1"/>
      <c r="CY365" s="1"/>
      <c r="CZ365" s="1"/>
      <c r="DA365" s="1"/>
      <c r="DB365" s="1"/>
      <c r="DC365" s="1"/>
      <c r="DD365" s="1"/>
      <c r="DE365" s="1"/>
    </row>
    <row r="366" spans="2:109" x14ac:dyDescent="0.2">
      <c r="B366" s="2"/>
      <c r="CQ366" s="1"/>
      <c r="CR366" s="1"/>
      <c r="CS366" s="1"/>
      <c r="CT366" s="1"/>
      <c r="CU366" s="1"/>
      <c r="CV366" s="1"/>
      <c r="CW366" s="1"/>
      <c r="CX366" s="1"/>
      <c r="CY366" s="1"/>
      <c r="CZ366" s="1"/>
      <c r="DA366" s="1"/>
      <c r="DB366" s="1"/>
      <c r="DC366" s="1"/>
      <c r="DD366" s="1"/>
      <c r="DE366" s="1"/>
    </row>
    <row r="367" spans="2:109" x14ac:dyDescent="0.2">
      <c r="B367" s="2"/>
      <c r="CQ367" s="1"/>
      <c r="CR367" s="1"/>
      <c r="CS367" s="1"/>
      <c r="CT367" s="1"/>
      <c r="CU367" s="1"/>
      <c r="CV367" s="1"/>
      <c r="CW367" s="1"/>
      <c r="CX367" s="1"/>
      <c r="CY367" s="1"/>
      <c r="CZ367" s="1"/>
      <c r="DA367" s="1"/>
      <c r="DB367" s="1"/>
      <c r="DC367" s="1"/>
      <c r="DD367" s="1"/>
      <c r="DE367" s="1"/>
    </row>
    <row r="368" spans="2:109" x14ac:dyDescent="0.2">
      <c r="B368" s="2"/>
      <c r="CQ368" s="1"/>
      <c r="CR368" s="1"/>
      <c r="CS368" s="1"/>
      <c r="CT368" s="1"/>
      <c r="CU368" s="1"/>
      <c r="CV368" s="1"/>
      <c r="CW368" s="1"/>
      <c r="CX368" s="1"/>
      <c r="CY368" s="1"/>
      <c r="CZ368" s="1"/>
      <c r="DA368" s="1"/>
      <c r="DB368" s="1"/>
      <c r="DC368" s="1"/>
      <c r="DD368" s="1"/>
      <c r="DE368" s="1"/>
    </row>
    <row r="369" spans="2:109" x14ac:dyDescent="0.2">
      <c r="B369" s="2"/>
      <c r="CQ369" s="1"/>
      <c r="CR369" s="1"/>
      <c r="CS369" s="1"/>
      <c r="CT369" s="1"/>
      <c r="CU369" s="1"/>
      <c r="CV369" s="1"/>
      <c r="CW369" s="1"/>
      <c r="CX369" s="1"/>
      <c r="CY369" s="1"/>
      <c r="CZ369" s="1"/>
      <c r="DA369" s="1"/>
      <c r="DB369" s="1"/>
      <c r="DC369" s="1"/>
      <c r="DD369" s="1"/>
      <c r="DE369" s="1"/>
    </row>
    <row r="370" spans="2:109" x14ac:dyDescent="0.2">
      <c r="B370" s="2"/>
      <c r="CQ370" s="1"/>
      <c r="CR370" s="1"/>
      <c r="CS370" s="1"/>
      <c r="CT370" s="1"/>
      <c r="CU370" s="1"/>
      <c r="CV370" s="1"/>
      <c r="CW370" s="1"/>
      <c r="CX370" s="1"/>
      <c r="CY370" s="1"/>
      <c r="CZ370" s="1"/>
      <c r="DA370" s="1"/>
      <c r="DB370" s="1"/>
      <c r="DC370" s="1"/>
      <c r="DD370" s="1"/>
      <c r="DE370" s="1"/>
    </row>
    <row r="371" spans="2:109" x14ac:dyDescent="0.2">
      <c r="B371" s="2"/>
      <c r="CQ371" s="1"/>
      <c r="CR371" s="1"/>
      <c r="CS371" s="1"/>
      <c r="CT371" s="1"/>
      <c r="CU371" s="1"/>
      <c r="CV371" s="1"/>
      <c r="CW371" s="1"/>
      <c r="CX371" s="1"/>
      <c r="CY371" s="1"/>
      <c r="CZ371" s="1"/>
      <c r="DA371" s="1"/>
      <c r="DB371" s="1"/>
      <c r="DC371" s="1"/>
      <c r="DD371" s="1"/>
      <c r="DE371" s="1"/>
    </row>
    <row r="372" spans="2:109" x14ac:dyDescent="0.2">
      <c r="B372" s="2"/>
      <c r="CQ372" s="1"/>
      <c r="CR372" s="1"/>
      <c r="CS372" s="1"/>
      <c r="CT372" s="1"/>
      <c r="CU372" s="1"/>
      <c r="CV372" s="1"/>
      <c r="CW372" s="1"/>
      <c r="CX372" s="1"/>
      <c r="CY372" s="1"/>
      <c r="CZ372" s="1"/>
      <c r="DA372" s="1"/>
      <c r="DB372" s="1"/>
      <c r="DC372" s="1"/>
      <c r="DD372" s="1"/>
      <c r="DE372" s="1"/>
    </row>
    <row r="373" spans="2:109" x14ac:dyDescent="0.2">
      <c r="B373" s="2"/>
      <c r="CQ373" s="1"/>
      <c r="CR373" s="1"/>
      <c r="CS373" s="1"/>
      <c r="CT373" s="1"/>
      <c r="CU373" s="1"/>
      <c r="CV373" s="1"/>
      <c r="CW373" s="1"/>
      <c r="CX373" s="1"/>
      <c r="CY373" s="1"/>
      <c r="CZ373" s="1"/>
      <c r="DA373" s="1"/>
      <c r="DB373" s="1"/>
      <c r="DC373" s="1"/>
      <c r="DD373" s="1"/>
      <c r="DE373" s="1"/>
    </row>
    <row r="374" spans="2:109" x14ac:dyDescent="0.2">
      <c r="B374" s="2"/>
      <c r="CQ374" s="1"/>
      <c r="CR374" s="1"/>
      <c r="CS374" s="1"/>
      <c r="CT374" s="1"/>
      <c r="CU374" s="1"/>
      <c r="CV374" s="1"/>
      <c r="CW374" s="1"/>
      <c r="CX374" s="1"/>
      <c r="CY374" s="1"/>
      <c r="CZ374" s="1"/>
      <c r="DA374" s="1"/>
      <c r="DB374" s="1"/>
      <c r="DC374" s="1"/>
      <c r="DD374" s="1"/>
      <c r="DE374" s="1"/>
    </row>
    <row r="375" spans="2:109" x14ac:dyDescent="0.2">
      <c r="B375" s="2"/>
      <c r="CQ375" s="1"/>
      <c r="CR375" s="1"/>
      <c r="CS375" s="1"/>
      <c r="CT375" s="1"/>
      <c r="CU375" s="1"/>
      <c r="CV375" s="1"/>
      <c r="CW375" s="1"/>
      <c r="CX375" s="1"/>
      <c r="CY375" s="1"/>
      <c r="CZ375" s="1"/>
      <c r="DA375" s="1"/>
      <c r="DB375" s="1"/>
      <c r="DC375" s="1"/>
      <c r="DD375" s="1"/>
      <c r="DE375" s="1"/>
    </row>
    <row r="376" spans="2:109" x14ac:dyDescent="0.2">
      <c r="B376" s="2"/>
      <c r="CQ376" s="1"/>
      <c r="CR376" s="1"/>
      <c r="CS376" s="1"/>
      <c r="CT376" s="1"/>
      <c r="CU376" s="1"/>
      <c r="CV376" s="1"/>
      <c r="CW376" s="1"/>
      <c r="CX376" s="1"/>
      <c r="CY376" s="1"/>
      <c r="CZ376" s="1"/>
      <c r="DA376" s="1"/>
      <c r="DB376" s="1"/>
      <c r="DC376" s="1"/>
      <c r="DD376" s="1"/>
      <c r="DE376" s="1"/>
    </row>
    <row r="377" spans="2:109" x14ac:dyDescent="0.2">
      <c r="B377" s="2"/>
      <c r="CQ377" s="1"/>
      <c r="CR377" s="1"/>
      <c r="CS377" s="1"/>
      <c r="CT377" s="1"/>
      <c r="CU377" s="1"/>
      <c r="CV377" s="1"/>
      <c r="CW377" s="1"/>
      <c r="CX377" s="1"/>
      <c r="CY377" s="1"/>
      <c r="CZ377" s="1"/>
      <c r="DA377" s="1"/>
      <c r="DB377" s="1"/>
      <c r="DC377" s="1"/>
      <c r="DD377" s="1"/>
      <c r="DE377" s="1"/>
    </row>
    <row r="378" spans="2:109" x14ac:dyDescent="0.2">
      <c r="B378" s="2"/>
      <c r="CQ378" s="1"/>
      <c r="CR378" s="1"/>
      <c r="CS378" s="1"/>
      <c r="CT378" s="1"/>
      <c r="CU378" s="1"/>
      <c r="CV378" s="1"/>
      <c r="CW378" s="1"/>
      <c r="CX378" s="1"/>
      <c r="CY378" s="1"/>
      <c r="CZ378" s="1"/>
      <c r="DA378" s="1"/>
      <c r="DB378" s="1"/>
      <c r="DC378" s="1"/>
      <c r="DD378" s="1"/>
      <c r="DE378" s="1"/>
    </row>
    <row r="379" spans="2:109" x14ac:dyDescent="0.2">
      <c r="B379" s="2"/>
      <c r="CQ379" s="1"/>
      <c r="CR379" s="1"/>
      <c r="CS379" s="1"/>
      <c r="CT379" s="1"/>
      <c r="CU379" s="1"/>
      <c r="CV379" s="1"/>
      <c r="CW379" s="1"/>
      <c r="CX379" s="1"/>
      <c r="CY379" s="1"/>
      <c r="CZ379" s="1"/>
      <c r="DA379" s="1"/>
      <c r="DB379" s="1"/>
      <c r="DC379" s="1"/>
      <c r="DD379" s="1"/>
      <c r="DE379" s="1"/>
    </row>
    <row r="380" spans="2:109" x14ac:dyDescent="0.2">
      <c r="B380" s="2"/>
      <c r="CQ380" s="1"/>
      <c r="CR380" s="1"/>
      <c r="CS380" s="1"/>
      <c r="CT380" s="1"/>
      <c r="CU380" s="1"/>
      <c r="CV380" s="1"/>
      <c r="CW380" s="1"/>
      <c r="CX380" s="1"/>
      <c r="CY380" s="1"/>
      <c r="CZ380" s="1"/>
      <c r="DA380" s="1"/>
      <c r="DB380" s="1"/>
      <c r="DC380" s="1"/>
      <c r="DD380" s="1"/>
      <c r="DE380" s="1"/>
    </row>
    <row r="381" spans="2:109" x14ac:dyDescent="0.2">
      <c r="B381" s="2"/>
      <c r="CQ381" s="1"/>
      <c r="CR381" s="1"/>
      <c r="CS381" s="1"/>
      <c r="CT381" s="1"/>
      <c r="CU381" s="1"/>
      <c r="CV381" s="1"/>
      <c r="CW381" s="1"/>
      <c r="CX381" s="1"/>
      <c r="CY381" s="1"/>
      <c r="CZ381" s="1"/>
      <c r="DA381" s="1"/>
      <c r="DB381" s="1"/>
      <c r="DC381" s="1"/>
      <c r="DD381" s="1"/>
      <c r="DE381" s="1"/>
    </row>
    <row r="382" spans="2:109" x14ac:dyDescent="0.2">
      <c r="B382" s="2"/>
      <c r="CQ382" s="1"/>
      <c r="CR382" s="1"/>
      <c r="CS382" s="1"/>
      <c r="CT382" s="1"/>
      <c r="CU382" s="1"/>
      <c r="CV382" s="1"/>
      <c r="CW382" s="1"/>
      <c r="CX382" s="1"/>
      <c r="CY382" s="1"/>
      <c r="CZ382" s="1"/>
      <c r="DA382" s="1"/>
      <c r="DB382" s="1"/>
      <c r="DC382" s="1"/>
      <c r="DD382" s="1"/>
      <c r="DE382" s="1"/>
    </row>
    <row r="383" spans="2:109" x14ac:dyDescent="0.2">
      <c r="B383" s="2"/>
      <c r="CQ383" s="1"/>
      <c r="CR383" s="1"/>
      <c r="CS383" s="1"/>
      <c r="CT383" s="1"/>
      <c r="CU383" s="1"/>
      <c r="CV383" s="1"/>
      <c r="CW383" s="1"/>
      <c r="CX383" s="1"/>
      <c r="CY383" s="1"/>
      <c r="CZ383" s="1"/>
      <c r="DA383" s="1"/>
      <c r="DB383" s="1"/>
      <c r="DC383" s="1"/>
      <c r="DD383" s="1"/>
      <c r="DE383" s="1"/>
    </row>
    <row r="384" spans="2:109" x14ac:dyDescent="0.2">
      <c r="B384" s="2"/>
      <c r="CQ384" s="1"/>
      <c r="CR384" s="1"/>
      <c r="CS384" s="1"/>
      <c r="CT384" s="1"/>
      <c r="CU384" s="1"/>
      <c r="CV384" s="1"/>
      <c r="CW384" s="1"/>
      <c r="CX384" s="1"/>
      <c r="CY384" s="1"/>
      <c r="CZ384" s="1"/>
      <c r="DA384" s="1"/>
      <c r="DB384" s="1"/>
      <c r="DC384" s="1"/>
      <c r="DD384" s="1"/>
      <c r="DE384" s="1"/>
    </row>
    <row r="385" spans="2:109" x14ac:dyDescent="0.2">
      <c r="B385" s="2"/>
      <c r="CQ385" s="1"/>
      <c r="CR385" s="1"/>
      <c r="CS385" s="1"/>
      <c r="CT385" s="1"/>
      <c r="CU385" s="1"/>
      <c r="CV385" s="1"/>
      <c r="CW385" s="1"/>
      <c r="CX385" s="1"/>
      <c r="CY385" s="1"/>
      <c r="CZ385" s="1"/>
      <c r="DA385" s="1"/>
      <c r="DB385" s="1"/>
      <c r="DC385" s="1"/>
      <c r="DD385" s="1"/>
      <c r="DE385" s="1"/>
    </row>
    <row r="386" spans="2:109" x14ac:dyDescent="0.2">
      <c r="B386" s="2"/>
      <c r="CQ386" s="1"/>
      <c r="CR386" s="1"/>
      <c r="CS386" s="1"/>
      <c r="CT386" s="1"/>
      <c r="CU386" s="1"/>
      <c r="CV386" s="1"/>
      <c r="CW386" s="1"/>
      <c r="CX386" s="1"/>
      <c r="CY386" s="1"/>
      <c r="CZ386" s="1"/>
      <c r="DA386" s="1"/>
      <c r="DB386" s="1"/>
      <c r="DC386" s="1"/>
      <c r="DD386" s="1"/>
      <c r="DE386" s="1"/>
    </row>
    <row r="387" spans="2:109" x14ac:dyDescent="0.2">
      <c r="B387" s="2"/>
      <c r="CQ387" s="1"/>
      <c r="CR387" s="1"/>
      <c r="CS387" s="1"/>
      <c r="CT387" s="1"/>
      <c r="CU387" s="1"/>
      <c r="CV387" s="1"/>
      <c r="CW387" s="1"/>
      <c r="CX387" s="1"/>
      <c r="CY387" s="1"/>
      <c r="CZ387" s="1"/>
      <c r="DA387" s="1"/>
      <c r="DB387" s="1"/>
      <c r="DC387" s="1"/>
      <c r="DD387" s="1"/>
      <c r="DE387" s="1"/>
    </row>
  </sheetData>
  <sheetProtection password="DED3" sheet="1" objects="1" scenarios="1"/>
  <mergeCells count="352">
    <mergeCell ref="BT76:BT79"/>
    <mergeCell ref="BI76:BI79"/>
    <mergeCell ref="BJ76:BJ79"/>
    <mergeCell ref="BK76:BK79"/>
    <mergeCell ref="BL76:BL79"/>
    <mergeCell ref="BM76:BM79"/>
    <mergeCell ref="BN76:BN79"/>
    <mergeCell ref="BR80:BR83"/>
    <mergeCell ref="BS80:BS83"/>
    <mergeCell ref="BT80:BT83"/>
    <mergeCell ref="A80:A83"/>
    <mergeCell ref="B80:B83"/>
    <mergeCell ref="BF80:BF83"/>
    <mergeCell ref="BG80:BG83"/>
    <mergeCell ref="BH80:BH83"/>
    <mergeCell ref="BI80:BI83"/>
    <mergeCell ref="BO76:BO79"/>
    <mergeCell ref="BP76:BP79"/>
    <mergeCell ref="BQ76:BQ79"/>
    <mergeCell ref="BP80:BP83"/>
    <mergeCell ref="BQ80:BQ83"/>
    <mergeCell ref="BJ80:BJ83"/>
    <mergeCell ref="BK80:BK83"/>
    <mergeCell ref="BL80:BL83"/>
    <mergeCell ref="BM80:BM83"/>
    <mergeCell ref="BN80:BN83"/>
    <mergeCell ref="BO80:BO83"/>
    <mergeCell ref="BP72:BP75"/>
    <mergeCell ref="BQ72:BQ75"/>
    <mergeCell ref="BR72:BR75"/>
    <mergeCell ref="BS72:BS75"/>
    <mergeCell ref="BT72:BT75"/>
    <mergeCell ref="A76:A79"/>
    <mergeCell ref="B76:B79"/>
    <mergeCell ref="BF76:BF79"/>
    <mergeCell ref="BG76:BG79"/>
    <mergeCell ref="BH76:BH79"/>
    <mergeCell ref="BJ72:BJ75"/>
    <mergeCell ref="BK72:BK75"/>
    <mergeCell ref="BL72:BL75"/>
    <mergeCell ref="BM72:BM75"/>
    <mergeCell ref="BN72:BN75"/>
    <mergeCell ref="BO72:BO75"/>
    <mergeCell ref="A72:A75"/>
    <mergeCell ref="B72:B75"/>
    <mergeCell ref="BF72:BF75"/>
    <mergeCell ref="BG72:BG75"/>
    <mergeCell ref="BH72:BH75"/>
    <mergeCell ref="BI72:BI75"/>
    <mergeCell ref="BR76:BR79"/>
    <mergeCell ref="BS76:BS79"/>
    <mergeCell ref="BQ68:BQ71"/>
    <mergeCell ref="BR68:BR71"/>
    <mergeCell ref="BS68:BS71"/>
    <mergeCell ref="BT68:BT71"/>
    <mergeCell ref="BI68:BI71"/>
    <mergeCell ref="BJ68:BJ71"/>
    <mergeCell ref="BK68:BK71"/>
    <mergeCell ref="BL68:BL71"/>
    <mergeCell ref="BM68:BM71"/>
    <mergeCell ref="BN68:BN71"/>
    <mergeCell ref="BP64:BP67"/>
    <mergeCell ref="BQ64:BQ67"/>
    <mergeCell ref="BR64:BR67"/>
    <mergeCell ref="BS64:BS67"/>
    <mergeCell ref="BT64:BT67"/>
    <mergeCell ref="A68:A71"/>
    <mergeCell ref="B68:B71"/>
    <mergeCell ref="BF68:BF71"/>
    <mergeCell ref="BG68:BG71"/>
    <mergeCell ref="BH68:BH71"/>
    <mergeCell ref="BJ64:BJ67"/>
    <mergeCell ref="BK64:BK67"/>
    <mergeCell ref="BL64:BL67"/>
    <mergeCell ref="BM64:BM67"/>
    <mergeCell ref="BN64:BN67"/>
    <mergeCell ref="BO64:BO67"/>
    <mergeCell ref="A64:A67"/>
    <mergeCell ref="B64:B67"/>
    <mergeCell ref="BF64:BF67"/>
    <mergeCell ref="BG64:BG67"/>
    <mergeCell ref="BH64:BH67"/>
    <mergeCell ref="BI64:BI67"/>
    <mergeCell ref="BO68:BO71"/>
    <mergeCell ref="BP68:BP71"/>
    <mergeCell ref="BQ60:BQ63"/>
    <mergeCell ref="BR60:BR63"/>
    <mergeCell ref="BS60:BS63"/>
    <mergeCell ref="BT60:BT63"/>
    <mergeCell ref="BI60:BI63"/>
    <mergeCell ref="BJ60:BJ63"/>
    <mergeCell ref="BK60:BK63"/>
    <mergeCell ref="BL60:BL63"/>
    <mergeCell ref="BM60:BM63"/>
    <mergeCell ref="BN60:BN63"/>
    <mergeCell ref="BP56:BP59"/>
    <mergeCell ref="BQ56:BQ59"/>
    <mergeCell ref="BR56:BR59"/>
    <mergeCell ref="BS56:BS59"/>
    <mergeCell ref="BT56:BT59"/>
    <mergeCell ref="A60:A63"/>
    <mergeCell ref="B60:B63"/>
    <mergeCell ref="BF60:BF63"/>
    <mergeCell ref="BG60:BG63"/>
    <mergeCell ref="BH60:BH63"/>
    <mergeCell ref="BJ56:BJ59"/>
    <mergeCell ref="BK56:BK59"/>
    <mergeCell ref="BL56:BL59"/>
    <mergeCell ref="BM56:BM59"/>
    <mergeCell ref="BN56:BN59"/>
    <mergeCell ref="BO56:BO59"/>
    <mergeCell ref="A56:A59"/>
    <mergeCell ref="B56:B59"/>
    <mergeCell ref="BF56:BF59"/>
    <mergeCell ref="BG56:BG59"/>
    <mergeCell ref="BH56:BH59"/>
    <mergeCell ref="BI56:BI59"/>
    <mergeCell ref="BO60:BO63"/>
    <mergeCell ref="BP60:BP63"/>
    <mergeCell ref="BQ52:BQ55"/>
    <mergeCell ref="BR52:BR55"/>
    <mergeCell ref="BS52:BS55"/>
    <mergeCell ref="BT52:BT55"/>
    <mergeCell ref="BI52:BI55"/>
    <mergeCell ref="BJ52:BJ55"/>
    <mergeCell ref="BK52:BK55"/>
    <mergeCell ref="BL52:BL55"/>
    <mergeCell ref="BM52:BM55"/>
    <mergeCell ref="BN52:BN55"/>
    <mergeCell ref="BP48:BP51"/>
    <mergeCell ref="BQ48:BQ51"/>
    <mergeCell ref="BR48:BR51"/>
    <mergeCell ref="BS48:BS51"/>
    <mergeCell ref="BT48:BT51"/>
    <mergeCell ref="A52:A55"/>
    <mergeCell ref="B52:B55"/>
    <mergeCell ref="BF52:BF55"/>
    <mergeCell ref="BG52:BG55"/>
    <mergeCell ref="BH52:BH55"/>
    <mergeCell ref="BJ48:BJ51"/>
    <mergeCell ref="BK48:BK51"/>
    <mergeCell ref="BL48:BL51"/>
    <mergeCell ref="BM48:BM51"/>
    <mergeCell ref="BN48:BN51"/>
    <mergeCell ref="BO48:BO51"/>
    <mergeCell ref="A48:A51"/>
    <mergeCell ref="B48:B51"/>
    <mergeCell ref="BF48:BF51"/>
    <mergeCell ref="BG48:BG51"/>
    <mergeCell ref="BH48:BH51"/>
    <mergeCell ref="BI48:BI51"/>
    <mergeCell ref="BO52:BO55"/>
    <mergeCell ref="BP52:BP55"/>
    <mergeCell ref="BQ44:BQ47"/>
    <mergeCell ref="BR44:BR47"/>
    <mergeCell ref="BS44:BS47"/>
    <mergeCell ref="BT44:BT47"/>
    <mergeCell ref="BI44:BI47"/>
    <mergeCell ref="BJ44:BJ47"/>
    <mergeCell ref="BK44:BK47"/>
    <mergeCell ref="BL44:BL47"/>
    <mergeCell ref="BM44:BM47"/>
    <mergeCell ref="BN44:BN47"/>
    <mergeCell ref="BP40:BP43"/>
    <mergeCell ref="BQ40:BQ43"/>
    <mergeCell ref="BR40:BR43"/>
    <mergeCell ref="BS40:BS43"/>
    <mergeCell ref="BT40:BT43"/>
    <mergeCell ref="A44:A47"/>
    <mergeCell ref="B44:B47"/>
    <mergeCell ref="BF44:BF47"/>
    <mergeCell ref="BG44:BG47"/>
    <mergeCell ref="BH44:BH47"/>
    <mergeCell ref="BJ40:BJ43"/>
    <mergeCell ref="BK40:BK43"/>
    <mergeCell ref="BL40:BL43"/>
    <mergeCell ref="BM40:BM43"/>
    <mergeCell ref="BN40:BN43"/>
    <mergeCell ref="BO40:BO43"/>
    <mergeCell ref="A40:A43"/>
    <mergeCell ref="B40:B43"/>
    <mergeCell ref="BF40:BF43"/>
    <mergeCell ref="BG40:BG43"/>
    <mergeCell ref="BH40:BH43"/>
    <mergeCell ref="BI40:BI43"/>
    <mergeCell ref="BO44:BO47"/>
    <mergeCell ref="BP44:BP47"/>
    <mergeCell ref="BQ36:BQ39"/>
    <mergeCell ref="BR36:BR39"/>
    <mergeCell ref="BS36:BS39"/>
    <mergeCell ref="BT36:BT39"/>
    <mergeCell ref="BI36:BI39"/>
    <mergeCell ref="BJ36:BJ39"/>
    <mergeCell ref="BK36:BK39"/>
    <mergeCell ref="BL36:BL39"/>
    <mergeCell ref="BM36:BM39"/>
    <mergeCell ref="BN36:BN39"/>
    <mergeCell ref="BP32:BP35"/>
    <mergeCell ref="BQ32:BQ35"/>
    <mergeCell ref="BR32:BR35"/>
    <mergeCell ref="BS32:BS35"/>
    <mergeCell ref="BT32:BT35"/>
    <mergeCell ref="A36:A39"/>
    <mergeCell ref="B36:B39"/>
    <mergeCell ref="BF36:BF39"/>
    <mergeCell ref="BG36:BG39"/>
    <mergeCell ref="BH36:BH39"/>
    <mergeCell ref="BJ32:BJ35"/>
    <mergeCell ref="BK32:BK35"/>
    <mergeCell ref="BL32:BL35"/>
    <mergeCell ref="BM32:BM35"/>
    <mergeCell ref="BN32:BN35"/>
    <mergeCell ref="BO32:BO35"/>
    <mergeCell ref="A32:A35"/>
    <mergeCell ref="B32:B35"/>
    <mergeCell ref="BF32:BF35"/>
    <mergeCell ref="BG32:BG35"/>
    <mergeCell ref="BH32:BH35"/>
    <mergeCell ref="BI32:BI35"/>
    <mergeCell ref="BO36:BO39"/>
    <mergeCell ref="BP36:BP39"/>
    <mergeCell ref="BO28:BO31"/>
    <mergeCell ref="BP28:BP31"/>
    <mergeCell ref="BQ28:BQ31"/>
    <mergeCell ref="BR28:BR31"/>
    <mergeCell ref="BS28:BS31"/>
    <mergeCell ref="BT28:BT31"/>
    <mergeCell ref="BI28:BI31"/>
    <mergeCell ref="BJ28:BJ31"/>
    <mergeCell ref="BK28:BK31"/>
    <mergeCell ref="BL28:BL31"/>
    <mergeCell ref="BM28:BM31"/>
    <mergeCell ref="BN28:BN31"/>
    <mergeCell ref="A28:A31"/>
    <mergeCell ref="B28:B31"/>
    <mergeCell ref="BF28:BF31"/>
    <mergeCell ref="BG28:BG31"/>
    <mergeCell ref="BH28:BH31"/>
    <mergeCell ref="BJ24:BJ27"/>
    <mergeCell ref="BK24:BK27"/>
    <mergeCell ref="BL24:BL27"/>
    <mergeCell ref="BM24:BM27"/>
    <mergeCell ref="A24:A27"/>
    <mergeCell ref="B24:B27"/>
    <mergeCell ref="BF24:BF27"/>
    <mergeCell ref="BG24:BG27"/>
    <mergeCell ref="BH24:BH27"/>
    <mergeCell ref="BI24:BI27"/>
    <mergeCell ref="BT20:BT23"/>
    <mergeCell ref="BI20:BI23"/>
    <mergeCell ref="BJ20:BJ23"/>
    <mergeCell ref="BK20:BK23"/>
    <mergeCell ref="BL20:BL23"/>
    <mergeCell ref="BM20:BM23"/>
    <mergeCell ref="BN20:BN23"/>
    <mergeCell ref="BP24:BP27"/>
    <mergeCell ref="BQ24:BQ27"/>
    <mergeCell ref="BR24:BR27"/>
    <mergeCell ref="BS24:BS27"/>
    <mergeCell ref="BT24:BT27"/>
    <mergeCell ref="BN24:BN27"/>
    <mergeCell ref="BO24:BO27"/>
    <mergeCell ref="BS16:BS19"/>
    <mergeCell ref="BT16:BT19"/>
    <mergeCell ref="A20:A23"/>
    <mergeCell ref="B20:B23"/>
    <mergeCell ref="BF20:BF23"/>
    <mergeCell ref="BG20:BG23"/>
    <mergeCell ref="BH20:BH23"/>
    <mergeCell ref="BJ16:BJ19"/>
    <mergeCell ref="BK16:BK19"/>
    <mergeCell ref="BL16:BL19"/>
    <mergeCell ref="BM16:BM19"/>
    <mergeCell ref="BN16:BN19"/>
    <mergeCell ref="BO16:BO19"/>
    <mergeCell ref="A16:A19"/>
    <mergeCell ref="B16:B19"/>
    <mergeCell ref="BF16:BF19"/>
    <mergeCell ref="BG16:BG19"/>
    <mergeCell ref="BH16:BH19"/>
    <mergeCell ref="BI16:BI19"/>
    <mergeCell ref="BO20:BO23"/>
    <mergeCell ref="BP20:BP23"/>
    <mergeCell ref="BQ20:BQ23"/>
    <mergeCell ref="BR20:BR23"/>
    <mergeCell ref="BS20:BS23"/>
    <mergeCell ref="BI12:BI15"/>
    <mergeCell ref="BJ12:BJ15"/>
    <mergeCell ref="BK12:BK15"/>
    <mergeCell ref="BL12:BL15"/>
    <mergeCell ref="BM12:BM15"/>
    <mergeCell ref="BN12:BN15"/>
    <mergeCell ref="BP16:BP19"/>
    <mergeCell ref="BQ16:BQ19"/>
    <mergeCell ref="BR16:BR19"/>
    <mergeCell ref="BT8:BT11"/>
    <mergeCell ref="A12:A15"/>
    <mergeCell ref="B12:B15"/>
    <mergeCell ref="BF12:BF15"/>
    <mergeCell ref="BG12:BG15"/>
    <mergeCell ref="BH12:BH15"/>
    <mergeCell ref="BJ8:BJ11"/>
    <mergeCell ref="BK8:BK11"/>
    <mergeCell ref="BL8:BL11"/>
    <mergeCell ref="BM8:BM11"/>
    <mergeCell ref="BN8:BN11"/>
    <mergeCell ref="BO8:BO11"/>
    <mergeCell ref="A8:A11"/>
    <mergeCell ref="B8:B11"/>
    <mergeCell ref="BF8:BF11"/>
    <mergeCell ref="BG8:BG11"/>
    <mergeCell ref="BH8:BH11"/>
    <mergeCell ref="BI8:BI11"/>
    <mergeCell ref="BO12:BO15"/>
    <mergeCell ref="BP12:BP15"/>
    <mergeCell ref="BQ12:BQ15"/>
    <mergeCell ref="BR12:BR15"/>
    <mergeCell ref="BS12:BS15"/>
    <mergeCell ref="BT12:BT15"/>
    <mergeCell ref="BJ4:BJ7"/>
    <mergeCell ref="BK4:BK7"/>
    <mergeCell ref="BL4:BL7"/>
    <mergeCell ref="BM4:BM7"/>
    <mergeCell ref="BN4:BN7"/>
    <mergeCell ref="BP8:BP11"/>
    <mergeCell ref="BQ8:BQ11"/>
    <mergeCell ref="BR8:BR11"/>
    <mergeCell ref="BS8:BS11"/>
    <mergeCell ref="BF2:BG2"/>
    <mergeCell ref="BH2:BI2"/>
    <mergeCell ref="BJ2:BJ3"/>
    <mergeCell ref="BK2:BO2"/>
    <mergeCell ref="BP2:BT2"/>
    <mergeCell ref="A4:A7"/>
    <mergeCell ref="B4:B7"/>
    <mergeCell ref="BF4:BF7"/>
    <mergeCell ref="BG4:BG7"/>
    <mergeCell ref="BH4:BH7"/>
    <mergeCell ref="B1:B3"/>
    <mergeCell ref="C1:G1"/>
    <mergeCell ref="C2:C3"/>
    <mergeCell ref="D2:D3"/>
    <mergeCell ref="E2:E3"/>
    <mergeCell ref="F2:F3"/>
    <mergeCell ref="G2:G3"/>
    <mergeCell ref="BO4:BO7"/>
    <mergeCell ref="BP4:BP7"/>
    <mergeCell ref="BQ4:BQ7"/>
    <mergeCell ref="BR4:BR7"/>
    <mergeCell ref="BS4:BS7"/>
    <mergeCell ref="BT4:BT7"/>
    <mergeCell ref="BI4:BI7"/>
  </mergeCell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BK451"/>
  <sheetViews>
    <sheetView workbookViewId="0">
      <selection activeCell="P22" sqref="P22"/>
    </sheetView>
  </sheetViews>
  <sheetFormatPr baseColWidth="10" defaultColWidth="11.42578125" defaultRowHeight="12.75" x14ac:dyDescent="0.2"/>
  <cols>
    <col min="1" max="20" width="2.7109375" style="47" customWidth="1"/>
    <col min="21" max="21" width="6.7109375" style="47" customWidth="1"/>
    <col min="22" max="27" width="2.7109375" style="47" customWidth="1"/>
    <col min="28" max="28" width="8.140625" style="47" customWidth="1"/>
    <col min="29" max="29" width="2.7109375" style="47" customWidth="1"/>
    <col min="30" max="30" width="2.5703125" style="47" customWidth="1"/>
    <col min="31" max="31" width="2.7109375" style="47" customWidth="1"/>
    <col min="32" max="32" width="2.5703125" style="47" customWidth="1"/>
    <col min="33" max="37" width="2.7109375" style="47" customWidth="1"/>
    <col min="38" max="38" width="2.7109375" style="48" customWidth="1"/>
    <col min="39" max="63" width="11.42578125" style="48"/>
    <col min="64" max="16384" width="11.42578125" style="47"/>
  </cols>
  <sheetData>
    <row r="1" spans="1:40" s="3" customFormat="1" x14ac:dyDescent="0.2"/>
    <row r="2" spans="1:40" s="3" customFormat="1" x14ac:dyDescent="0.2"/>
    <row r="3" spans="1:40" s="3" customFormat="1" x14ac:dyDescent="0.2"/>
    <row r="4" spans="1:40" s="3" customFormat="1" x14ac:dyDescent="0.2"/>
    <row r="5" spans="1:40" s="3" customFormat="1" ht="15" customHeight="1" x14ac:dyDescent="0.2"/>
    <row r="6" spans="1:40" s="3" customFormat="1" ht="15" customHeight="1" x14ac:dyDescent="0.2"/>
    <row r="7" spans="1:40" s="3" customFormat="1" ht="15" customHeight="1" x14ac:dyDescent="0.2"/>
    <row r="8" spans="1:40" s="48" customFormat="1" ht="15.75" x14ac:dyDescent="0.25">
      <c r="B8" s="257" t="s">
        <v>497</v>
      </c>
      <c r="C8" s="257"/>
      <c r="D8" s="257"/>
      <c r="E8" s="257"/>
      <c r="F8" s="257"/>
      <c r="G8" s="257"/>
      <c r="H8" s="257"/>
      <c r="I8" s="257"/>
      <c r="J8" s="257"/>
      <c r="K8" s="257"/>
      <c r="L8" s="257"/>
      <c r="M8" s="257"/>
      <c r="N8" s="257"/>
      <c r="O8" s="257"/>
      <c r="P8" s="257"/>
      <c r="Q8" s="257"/>
      <c r="R8" s="257"/>
      <c r="S8" s="257"/>
      <c r="T8" s="257"/>
      <c r="U8" s="257"/>
    </row>
    <row r="9" spans="1:40" x14ac:dyDescent="0.2">
      <c r="A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40" x14ac:dyDescent="0.2">
      <c r="A10" s="10"/>
      <c r="B10" s="46"/>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40" x14ac:dyDescent="0.2">
      <c r="A11" s="10"/>
      <c r="B11" s="46"/>
      <c r="C11" s="10"/>
      <c r="D11" s="10"/>
      <c r="E11" s="10"/>
      <c r="F11" s="10"/>
      <c r="G11" s="10"/>
      <c r="H11" s="10"/>
      <c r="I11" s="10"/>
      <c r="J11" s="10"/>
      <c r="K11" s="10"/>
      <c r="L11" s="10"/>
      <c r="M11" s="10"/>
      <c r="N11" s="10"/>
      <c r="O11" s="10"/>
      <c r="P11" s="10"/>
      <c r="Q11" s="10"/>
      <c r="R11" s="10"/>
      <c r="S11" s="145" t="s">
        <v>539</v>
      </c>
      <c r="T11" s="145"/>
      <c r="U11" s="145"/>
      <c r="V11" s="48"/>
      <c r="W11" s="48"/>
      <c r="X11" s="48"/>
      <c r="Y11" s="10"/>
      <c r="Z11" s="10"/>
      <c r="AA11" s="48"/>
      <c r="AB11" s="48"/>
      <c r="AC11" s="48"/>
      <c r="AD11" s="48"/>
      <c r="AE11" s="48"/>
      <c r="AF11" s="48"/>
      <c r="AG11" s="10"/>
      <c r="AH11" s="10"/>
      <c r="AI11" s="3"/>
      <c r="AJ11" s="3"/>
      <c r="AK11" s="3"/>
      <c r="AL11" s="3"/>
      <c r="AM11" s="3"/>
      <c r="AN11" s="3"/>
    </row>
    <row r="12" spans="1:40" x14ac:dyDescent="0.2">
      <c r="A12" s="10"/>
      <c r="B12" s="228" t="s">
        <v>476</v>
      </c>
      <c r="C12" s="228"/>
      <c r="D12" s="228"/>
      <c r="E12" s="228"/>
      <c r="F12" s="228"/>
      <c r="G12" s="228"/>
      <c r="H12" s="228"/>
      <c r="I12" s="228"/>
      <c r="J12" s="228"/>
      <c r="K12" s="228"/>
      <c r="L12" s="228"/>
      <c r="M12" s="228"/>
      <c r="N12" s="228"/>
      <c r="O12" s="228"/>
      <c r="P12" s="228"/>
      <c r="Q12" s="228"/>
      <c r="R12" s="228"/>
      <c r="S12" s="230">
        <f>'ILU INICIAL'!P89</f>
        <v>0</v>
      </c>
      <c r="T12" s="135"/>
      <c r="U12" s="135"/>
      <c r="V12" s="48"/>
      <c r="W12" s="48"/>
      <c r="X12" s="48"/>
      <c r="Y12" s="10"/>
      <c r="Z12" s="10"/>
      <c r="AA12" s="48"/>
      <c r="AB12" s="48"/>
      <c r="AC12" s="48"/>
      <c r="AD12" s="48"/>
      <c r="AE12" s="48"/>
      <c r="AF12" s="48"/>
      <c r="AG12" s="10"/>
      <c r="AH12" s="10"/>
      <c r="AI12" s="3"/>
      <c r="AJ12" s="3"/>
      <c r="AK12" s="3"/>
      <c r="AL12" s="3"/>
      <c r="AM12" s="3"/>
      <c r="AN12" s="3"/>
    </row>
    <row r="13" spans="1:40" x14ac:dyDescent="0.2">
      <c r="A13" s="10"/>
      <c r="B13" s="228" t="s">
        <v>478</v>
      </c>
      <c r="C13" s="228"/>
      <c r="D13" s="228"/>
      <c r="E13" s="228"/>
      <c r="F13" s="228"/>
      <c r="G13" s="228"/>
      <c r="H13" s="228"/>
      <c r="I13" s="228"/>
      <c r="J13" s="228"/>
      <c r="K13" s="228"/>
      <c r="L13" s="228"/>
      <c r="M13" s="228"/>
      <c r="N13" s="228"/>
      <c r="O13" s="228"/>
      <c r="P13" s="228"/>
      <c r="Q13" s="228"/>
      <c r="R13" s="228"/>
      <c r="S13" s="230">
        <f>'ILU FINAL'!Q87</f>
        <v>0</v>
      </c>
      <c r="T13" s="135"/>
      <c r="U13" s="135"/>
      <c r="V13" s="48"/>
      <c r="W13" s="48"/>
      <c r="X13" s="48"/>
      <c r="Y13" s="10"/>
      <c r="Z13" s="10"/>
      <c r="AA13" s="48"/>
      <c r="AB13" s="48"/>
      <c r="AC13" s="48"/>
      <c r="AD13" s="48"/>
      <c r="AE13" s="48"/>
      <c r="AF13" s="48"/>
      <c r="AG13" s="10"/>
      <c r="AH13" s="10"/>
      <c r="AI13" s="3"/>
      <c r="AJ13" s="3"/>
      <c r="AK13" s="3"/>
      <c r="AL13" s="3"/>
      <c r="AM13" s="3"/>
      <c r="AN13" s="3"/>
    </row>
    <row r="14" spans="1:40" x14ac:dyDescent="0.2">
      <c r="A14" s="10"/>
      <c r="B14" s="228" t="s">
        <v>477</v>
      </c>
      <c r="C14" s="228"/>
      <c r="D14" s="228"/>
      <c r="E14" s="228"/>
      <c r="F14" s="228"/>
      <c r="G14" s="228"/>
      <c r="H14" s="228"/>
      <c r="I14" s="228"/>
      <c r="J14" s="228"/>
      <c r="K14" s="228"/>
      <c r="L14" s="228"/>
      <c r="M14" s="228"/>
      <c r="N14" s="228"/>
      <c r="O14" s="228"/>
      <c r="P14" s="228"/>
      <c r="Q14" s="228"/>
      <c r="R14" s="228"/>
      <c r="S14" s="230">
        <f>S12-S13</f>
        <v>0</v>
      </c>
      <c r="T14" s="135"/>
      <c r="U14" s="135"/>
      <c r="V14" s="48"/>
      <c r="W14" s="48"/>
      <c r="X14" s="48"/>
      <c r="Y14" s="10"/>
      <c r="Z14" s="10"/>
      <c r="AA14" s="48"/>
      <c r="AB14" s="48"/>
      <c r="AC14" s="48"/>
      <c r="AD14" s="48"/>
      <c r="AE14" s="48"/>
      <c r="AF14" s="48"/>
      <c r="AG14" s="10"/>
      <c r="AH14" s="10"/>
      <c r="AI14" s="3"/>
      <c r="AJ14" s="3"/>
      <c r="AK14" s="3"/>
      <c r="AL14" s="3"/>
      <c r="AM14" s="3"/>
      <c r="AN14" s="3"/>
    </row>
    <row r="15" spans="1:40" x14ac:dyDescent="0.2">
      <c r="A15" s="10"/>
      <c r="B15" s="228" t="s">
        <v>479</v>
      </c>
      <c r="C15" s="228"/>
      <c r="D15" s="228"/>
      <c r="E15" s="228"/>
      <c r="F15" s="228"/>
      <c r="G15" s="228"/>
      <c r="H15" s="228"/>
      <c r="I15" s="228"/>
      <c r="J15" s="228"/>
      <c r="K15" s="228"/>
      <c r="L15" s="228"/>
      <c r="M15" s="228"/>
      <c r="N15" s="228"/>
      <c r="O15" s="228"/>
      <c r="P15" s="228"/>
      <c r="Q15" s="228"/>
      <c r="R15" s="228"/>
      <c r="S15" s="229" t="e">
        <f>S14/S12</f>
        <v>#DIV/0!</v>
      </c>
      <c r="T15" s="229"/>
      <c r="U15" s="229"/>
      <c r="V15" s="52"/>
      <c r="W15" s="52"/>
      <c r="X15" s="52"/>
      <c r="Y15" s="231"/>
      <c r="Z15" s="231"/>
      <c r="AA15" s="231"/>
      <c r="AB15" s="231"/>
      <c r="AC15" s="10"/>
      <c r="AD15" s="10"/>
      <c r="AE15" s="10"/>
      <c r="AF15" s="10"/>
      <c r="AG15" s="10"/>
      <c r="AH15" s="10"/>
      <c r="AI15" s="10"/>
      <c r="AJ15" s="10"/>
      <c r="AK15" s="10"/>
    </row>
    <row r="16" spans="1:40" s="48" customFormat="1" x14ac:dyDescent="0.2">
      <c r="A16" s="50"/>
      <c r="B16" s="51"/>
      <c r="C16" s="51"/>
      <c r="D16" s="51"/>
      <c r="E16" s="51"/>
      <c r="F16" s="51"/>
      <c r="G16" s="51"/>
      <c r="H16" s="51"/>
      <c r="I16" s="51"/>
      <c r="J16" s="51"/>
      <c r="K16" s="51"/>
      <c r="L16" s="51"/>
      <c r="M16" s="51"/>
      <c r="N16" s="51"/>
      <c r="O16" s="51"/>
      <c r="P16" s="51"/>
      <c r="Q16" s="51"/>
      <c r="R16" s="51"/>
      <c r="S16" s="52"/>
      <c r="T16" s="52"/>
      <c r="U16" s="52"/>
      <c r="V16" s="52"/>
      <c r="W16" s="52"/>
      <c r="X16" s="52"/>
      <c r="Y16" s="49"/>
      <c r="Z16" s="49"/>
      <c r="AA16" s="49"/>
      <c r="AB16" s="49"/>
      <c r="AC16" s="50"/>
      <c r="AD16" s="50"/>
      <c r="AE16" s="50"/>
      <c r="AF16" s="50"/>
      <c r="AG16" s="50"/>
      <c r="AH16" s="50"/>
      <c r="AI16" s="50"/>
      <c r="AJ16" s="50"/>
      <c r="AK16" s="50"/>
    </row>
    <row r="17" spans="1:37" x14ac:dyDescent="0.2">
      <c r="A17" s="10"/>
      <c r="B17" s="46"/>
      <c r="C17" s="10"/>
      <c r="D17" s="10"/>
      <c r="E17" s="10"/>
      <c r="F17" s="10"/>
      <c r="G17" s="10"/>
      <c r="H17" s="10"/>
      <c r="I17" s="10"/>
      <c r="J17" s="10"/>
      <c r="K17" s="10"/>
      <c r="L17" s="10"/>
      <c r="M17" s="10"/>
      <c r="N17" s="10"/>
      <c r="O17" s="10"/>
      <c r="P17" s="10"/>
      <c r="Q17" s="10"/>
      <c r="R17" s="10"/>
      <c r="S17" s="149" t="s">
        <v>482</v>
      </c>
      <c r="T17" s="149"/>
      <c r="U17" s="149"/>
      <c r="V17" s="60"/>
      <c r="W17" s="61"/>
      <c r="X17" s="61"/>
      <c r="Y17" s="10"/>
      <c r="Z17" s="10"/>
      <c r="AA17" s="10"/>
      <c r="AB17" s="10"/>
      <c r="AC17" s="10"/>
      <c r="AD17" s="10"/>
      <c r="AE17" s="10"/>
      <c r="AF17" s="10"/>
      <c r="AG17" s="10"/>
      <c r="AH17" s="10"/>
      <c r="AI17" s="10"/>
      <c r="AJ17" s="10"/>
      <c r="AK17" s="10"/>
    </row>
    <row r="18" spans="1:37" x14ac:dyDescent="0.2">
      <c r="A18" s="10"/>
      <c r="B18" s="228" t="s">
        <v>500</v>
      </c>
      <c r="C18" s="228"/>
      <c r="D18" s="228"/>
      <c r="E18" s="228"/>
      <c r="F18" s="228"/>
      <c r="G18" s="228"/>
      <c r="H18" s="228"/>
      <c r="I18" s="228"/>
      <c r="J18" s="228"/>
      <c r="K18" s="228"/>
      <c r="L18" s="228"/>
      <c r="M18" s="228"/>
      <c r="N18" s="228"/>
      <c r="O18" s="228"/>
      <c r="P18" s="228"/>
      <c r="Q18" s="228"/>
      <c r="R18" s="228"/>
      <c r="S18" s="135">
        <f>'ILU INICIAL'!N89</f>
        <v>0</v>
      </c>
      <c r="T18" s="135"/>
      <c r="U18" s="135"/>
      <c r="V18" s="62"/>
      <c r="W18" s="63"/>
      <c r="X18" s="63"/>
      <c r="Y18" s="10"/>
      <c r="Z18" s="10"/>
      <c r="AA18" s="10"/>
      <c r="AB18" s="10"/>
      <c r="AC18" s="10"/>
      <c r="AD18" s="10"/>
      <c r="AE18" s="10"/>
      <c r="AF18" s="10"/>
      <c r="AG18" s="10"/>
      <c r="AH18" s="10"/>
      <c r="AI18" s="10"/>
      <c r="AJ18" s="10"/>
      <c r="AK18" s="10"/>
    </row>
    <row r="19" spans="1:37" x14ac:dyDescent="0.2">
      <c r="A19" s="10"/>
      <c r="B19" s="228" t="s">
        <v>492</v>
      </c>
      <c r="C19" s="228"/>
      <c r="D19" s="228"/>
      <c r="E19" s="228"/>
      <c r="F19" s="228"/>
      <c r="G19" s="228"/>
      <c r="H19" s="228"/>
      <c r="I19" s="228"/>
      <c r="J19" s="228"/>
      <c r="K19" s="228"/>
      <c r="L19" s="228"/>
      <c r="M19" s="228"/>
      <c r="N19" s="228"/>
      <c r="O19" s="228"/>
      <c r="P19" s="228"/>
      <c r="Q19" s="228"/>
      <c r="R19" s="228"/>
      <c r="S19" s="135">
        <f>'ILU FINAL'!O87</f>
        <v>0</v>
      </c>
      <c r="T19" s="135"/>
      <c r="U19" s="135"/>
      <c r="V19" s="62"/>
      <c r="W19" s="63"/>
      <c r="X19" s="63"/>
      <c r="Y19" s="10"/>
      <c r="Z19" s="10"/>
      <c r="AA19" s="10"/>
      <c r="AB19" s="10"/>
      <c r="AC19" s="10"/>
      <c r="AD19" s="10"/>
      <c r="AE19" s="10"/>
      <c r="AF19" s="10"/>
      <c r="AG19" s="10"/>
      <c r="AH19" s="10"/>
      <c r="AI19" s="10"/>
      <c r="AJ19" s="10"/>
      <c r="AK19" s="10"/>
    </row>
    <row r="20" spans="1:37" x14ac:dyDescent="0.2">
      <c r="A20" s="10"/>
      <c r="B20" s="228" t="s">
        <v>481</v>
      </c>
      <c r="C20" s="228"/>
      <c r="D20" s="228"/>
      <c r="E20" s="228"/>
      <c r="F20" s="228"/>
      <c r="G20" s="228"/>
      <c r="H20" s="228"/>
      <c r="I20" s="228"/>
      <c r="J20" s="228"/>
      <c r="K20" s="228"/>
      <c r="L20" s="228"/>
      <c r="M20" s="228"/>
      <c r="N20" s="228"/>
      <c r="O20" s="228"/>
      <c r="P20" s="228"/>
      <c r="Q20" s="228"/>
      <c r="R20" s="228"/>
      <c r="S20" s="135">
        <f>S19-S18</f>
        <v>0</v>
      </c>
      <c r="T20" s="135"/>
      <c r="U20" s="135"/>
      <c r="V20" s="50" t="s">
        <v>490</v>
      </c>
      <c r="W20" s="63"/>
      <c r="X20" s="63"/>
      <c r="Y20" s="48"/>
      <c r="Z20" s="50"/>
      <c r="AA20" s="50"/>
      <c r="AB20" s="50"/>
      <c r="AC20" s="50"/>
      <c r="AD20" s="50"/>
      <c r="AE20" s="50"/>
      <c r="AF20" s="50"/>
      <c r="AG20" s="50"/>
      <c r="AH20" s="10"/>
      <c r="AI20" s="10"/>
      <c r="AJ20" s="10"/>
      <c r="AK20" s="10"/>
    </row>
    <row r="21" spans="1:37" x14ac:dyDescent="0.2">
      <c r="A21" s="10"/>
      <c r="B21" s="228" t="s">
        <v>483</v>
      </c>
      <c r="C21" s="228"/>
      <c r="D21" s="228"/>
      <c r="E21" s="228"/>
      <c r="F21" s="228"/>
      <c r="G21" s="228"/>
      <c r="H21" s="228"/>
      <c r="I21" s="228"/>
      <c r="J21" s="228"/>
      <c r="K21" s="228"/>
      <c r="L21" s="228"/>
      <c r="M21" s="228"/>
      <c r="N21" s="228"/>
      <c r="O21" s="228"/>
      <c r="P21" s="228"/>
      <c r="Q21" s="228"/>
      <c r="R21" s="228"/>
      <c r="S21" s="229" t="e">
        <f>S20/S18</f>
        <v>#DIV/0!</v>
      </c>
      <c r="T21" s="229"/>
      <c r="U21" s="229"/>
      <c r="V21" s="50" t="s">
        <v>490</v>
      </c>
      <c r="W21" s="52"/>
      <c r="X21" s="52"/>
      <c r="Y21" s="48"/>
      <c r="Z21" s="50"/>
      <c r="AA21" s="50"/>
      <c r="AB21" s="50"/>
      <c r="AC21" s="50"/>
      <c r="AD21" s="50"/>
      <c r="AE21" s="50"/>
      <c r="AF21" s="50"/>
      <c r="AG21" s="50"/>
      <c r="AH21" s="10"/>
      <c r="AI21" s="10"/>
      <c r="AJ21" s="10"/>
      <c r="AK21" s="10"/>
    </row>
    <row r="22" spans="1:37" s="48" customFormat="1" x14ac:dyDescent="0.2">
      <c r="A22" s="50"/>
      <c r="B22" s="51"/>
      <c r="C22" s="51"/>
      <c r="D22" s="51"/>
      <c r="E22" s="51"/>
      <c r="F22" s="51"/>
      <c r="G22" s="51"/>
      <c r="H22" s="51"/>
      <c r="I22" s="51"/>
      <c r="J22" s="51"/>
      <c r="K22" s="51"/>
      <c r="L22" s="51"/>
      <c r="M22" s="51"/>
      <c r="N22" s="51"/>
      <c r="O22" s="51"/>
      <c r="P22" s="51"/>
      <c r="Q22" s="51"/>
      <c r="R22" s="51"/>
      <c r="S22" s="52"/>
      <c r="T22" s="52"/>
      <c r="U22" s="52"/>
      <c r="V22" s="52"/>
      <c r="W22" s="52"/>
      <c r="X22" s="52"/>
      <c r="Y22" s="50"/>
      <c r="Z22" s="50"/>
      <c r="AA22" s="50"/>
      <c r="AB22" s="50"/>
      <c r="AC22" s="50"/>
      <c r="AD22" s="50"/>
      <c r="AE22" s="50"/>
      <c r="AF22" s="50"/>
      <c r="AG22" s="50"/>
      <c r="AH22" s="50"/>
      <c r="AI22" s="50"/>
      <c r="AJ22" s="50"/>
      <c r="AK22" s="50"/>
    </row>
    <row r="23" spans="1:37" x14ac:dyDescent="0.2">
      <c r="A23" s="10"/>
      <c r="B23" s="228" t="s">
        <v>501</v>
      </c>
      <c r="C23" s="228"/>
      <c r="D23" s="228"/>
      <c r="E23" s="228"/>
      <c r="F23" s="228"/>
      <c r="G23" s="228"/>
      <c r="H23" s="228"/>
      <c r="I23" s="228"/>
      <c r="J23" s="228"/>
      <c r="K23" s="228"/>
      <c r="L23" s="228"/>
      <c r="M23" s="228"/>
      <c r="N23" s="228"/>
      <c r="O23" s="228"/>
      <c r="P23" s="228"/>
      <c r="Q23" s="228"/>
      <c r="R23" s="228"/>
      <c r="S23" s="135">
        <f>'ILU INICIAL'!M89</f>
        <v>0</v>
      </c>
      <c r="T23" s="135"/>
      <c r="U23" s="135"/>
      <c r="V23" s="58"/>
      <c r="W23" s="58"/>
      <c r="X23" s="58"/>
      <c r="Y23" s="10"/>
      <c r="Z23" s="10"/>
      <c r="AA23" s="10"/>
      <c r="AB23" s="10"/>
      <c r="AC23" s="10"/>
      <c r="AD23" s="10"/>
      <c r="AE23" s="10"/>
      <c r="AF23" s="10"/>
      <c r="AG23" s="10"/>
      <c r="AH23" s="10"/>
      <c r="AI23" s="10"/>
      <c r="AJ23" s="10"/>
      <c r="AK23" s="10"/>
    </row>
    <row r="24" spans="1:37" x14ac:dyDescent="0.2">
      <c r="A24" s="10"/>
      <c r="B24" s="228" t="s">
        <v>487</v>
      </c>
      <c r="C24" s="228"/>
      <c r="D24" s="228"/>
      <c r="E24" s="228"/>
      <c r="F24" s="228"/>
      <c r="G24" s="228"/>
      <c r="H24" s="228"/>
      <c r="I24" s="228"/>
      <c r="J24" s="228"/>
      <c r="K24" s="228"/>
      <c r="L24" s="228"/>
      <c r="M24" s="228"/>
      <c r="N24" s="228"/>
      <c r="O24" s="228"/>
      <c r="P24" s="228"/>
      <c r="Q24" s="228"/>
      <c r="R24" s="228"/>
      <c r="S24" s="135">
        <f>'ILU FINAL'!N87</f>
        <v>0</v>
      </c>
      <c r="T24" s="135"/>
      <c r="U24" s="135"/>
      <c r="V24" s="58"/>
      <c r="W24" s="58"/>
      <c r="X24" s="58"/>
      <c r="Y24" s="10"/>
      <c r="Z24" s="10"/>
      <c r="AA24" s="10"/>
      <c r="AB24" s="10"/>
      <c r="AC24" s="10"/>
      <c r="AD24" s="10"/>
      <c r="AE24" s="10"/>
      <c r="AF24" s="10"/>
      <c r="AG24" s="10"/>
      <c r="AH24" s="10"/>
      <c r="AI24" s="10"/>
      <c r="AJ24" s="10"/>
      <c r="AK24" s="10"/>
    </row>
    <row r="25" spans="1:37" x14ac:dyDescent="0.2">
      <c r="A25" s="10"/>
      <c r="B25" s="228" t="s">
        <v>489</v>
      </c>
      <c r="C25" s="228"/>
      <c r="D25" s="228"/>
      <c r="E25" s="228"/>
      <c r="F25" s="228"/>
      <c r="G25" s="228"/>
      <c r="H25" s="228"/>
      <c r="I25" s="228"/>
      <c r="J25" s="228"/>
      <c r="K25" s="228"/>
      <c r="L25" s="228"/>
      <c r="M25" s="228"/>
      <c r="N25" s="228"/>
      <c r="O25" s="228"/>
      <c r="P25" s="228"/>
      <c r="Q25" s="228"/>
      <c r="R25" s="228"/>
      <c r="S25" s="135">
        <f>S24-S23</f>
        <v>0</v>
      </c>
      <c r="T25" s="135"/>
      <c r="U25" s="135"/>
      <c r="V25" s="50" t="s">
        <v>490</v>
      </c>
      <c r="W25" s="58"/>
      <c r="X25" s="58"/>
      <c r="Y25" s="48"/>
      <c r="Z25" s="50"/>
      <c r="AA25" s="50"/>
      <c r="AB25" s="50"/>
      <c r="AC25" s="50"/>
      <c r="AD25" s="50"/>
      <c r="AE25" s="10"/>
      <c r="AF25" s="10"/>
      <c r="AG25" s="10"/>
      <c r="AH25" s="10"/>
      <c r="AI25" s="10"/>
      <c r="AJ25" s="10"/>
      <c r="AK25" s="10"/>
    </row>
    <row r="26" spans="1:37" x14ac:dyDescent="0.2">
      <c r="A26" s="10"/>
      <c r="B26" s="228" t="s">
        <v>488</v>
      </c>
      <c r="C26" s="228"/>
      <c r="D26" s="228"/>
      <c r="E26" s="228"/>
      <c r="F26" s="228"/>
      <c r="G26" s="228"/>
      <c r="H26" s="228"/>
      <c r="I26" s="228"/>
      <c r="J26" s="228"/>
      <c r="K26" s="228"/>
      <c r="L26" s="228"/>
      <c r="M26" s="228"/>
      <c r="N26" s="228"/>
      <c r="O26" s="228"/>
      <c r="P26" s="228"/>
      <c r="Q26" s="228"/>
      <c r="R26" s="228"/>
      <c r="S26" s="229" t="e">
        <f>S25/S23</f>
        <v>#DIV/0!</v>
      </c>
      <c r="T26" s="229"/>
      <c r="U26" s="229"/>
      <c r="V26" s="50" t="s">
        <v>490</v>
      </c>
      <c r="W26" s="64"/>
      <c r="X26" s="64"/>
      <c r="Y26" s="48"/>
      <c r="Z26" s="50"/>
      <c r="AA26" s="50"/>
      <c r="AB26" s="50"/>
      <c r="AC26" s="50"/>
      <c r="AD26" s="50"/>
      <c r="AE26" s="10"/>
      <c r="AF26" s="10"/>
      <c r="AG26" s="10"/>
      <c r="AH26" s="10"/>
      <c r="AI26" s="10"/>
      <c r="AJ26" s="10"/>
      <c r="AK26" s="10"/>
    </row>
    <row r="27" spans="1:37" s="48" customFormat="1" x14ac:dyDescent="0.2">
      <c r="A27" s="50"/>
      <c r="B27" s="51"/>
      <c r="C27" s="51"/>
      <c r="D27" s="51"/>
      <c r="E27" s="51"/>
      <c r="F27" s="51"/>
      <c r="G27" s="51"/>
      <c r="H27" s="51"/>
      <c r="I27" s="51"/>
      <c r="J27" s="51"/>
      <c r="K27" s="51"/>
      <c r="L27" s="51"/>
      <c r="M27" s="51"/>
      <c r="N27" s="51"/>
      <c r="O27" s="51"/>
      <c r="P27" s="51"/>
      <c r="Q27" s="51"/>
      <c r="R27" s="51"/>
      <c r="S27" s="52"/>
      <c r="T27" s="52"/>
      <c r="U27" s="52"/>
      <c r="V27" s="52"/>
      <c r="W27" s="52"/>
      <c r="X27" s="52"/>
      <c r="Y27" s="50"/>
      <c r="Z27" s="50"/>
      <c r="AA27" s="50"/>
      <c r="AB27" s="50"/>
      <c r="AC27" s="50"/>
      <c r="AD27" s="50"/>
      <c r="AE27" s="50"/>
      <c r="AF27" s="50"/>
      <c r="AG27" s="50"/>
      <c r="AH27" s="50"/>
      <c r="AI27" s="50"/>
      <c r="AJ27" s="50"/>
      <c r="AK27" s="50"/>
    </row>
    <row r="28" spans="1:37" x14ac:dyDescent="0.2">
      <c r="A28" s="10"/>
      <c r="B28" s="228" t="s">
        <v>512</v>
      </c>
      <c r="C28" s="228"/>
      <c r="D28" s="228"/>
      <c r="E28" s="228"/>
      <c r="F28" s="228"/>
      <c r="G28" s="228"/>
      <c r="H28" s="228"/>
      <c r="I28" s="228"/>
      <c r="J28" s="228"/>
      <c r="K28" s="228"/>
      <c r="L28" s="228"/>
      <c r="M28" s="228"/>
      <c r="N28" s="228"/>
      <c r="O28" s="228"/>
      <c r="P28" s="228"/>
      <c r="Q28" s="250">
        <f>'ORZAMENTO PROXECTADO'!G84</f>
        <v>0</v>
      </c>
      <c r="R28" s="250"/>
      <c r="S28" s="250"/>
      <c r="T28" s="250"/>
      <c r="U28" s="250"/>
      <c r="V28" s="59"/>
      <c r="W28" s="59"/>
      <c r="X28" s="59"/>
      <c r="Y28" s="10"/>
      <c r="Z28" s="10"/>
      <c r="AA28" s="10"/>
      <c r="AB28" s="10"/>
      <c r="AC28" s="10"/>
      <c r="AD28" s="10"/>
      <c r="AE28" s="10"/>
      <c r="AF28" s="10"/>
      <c r="AG28" s="10"/>
      <c r="AH28" s="10"/>
      <c r="AI28" s="10"/>
      <c r="AJ28" s="10"/>
      <c r="AK28" s="10"/>
    </row>
    <row r="29" spans="1:37" s="48" customFormat="1" x14ac:dyDescent="0.2">
      <c r="A29" s="50"/>
      <c r="B29" s="228" t="s">
        <v>506</v>
      </c>
      <c r="C29" s="228"/>
      <c r="D29" s="228"/>
      <c r="E29" s="228"/>
      <c r="F29" s="228"/>
      <c r="G29" s="228"/>
      <c r="H29" s="228"/>
      <c r="I29" s="228"/>
      <c r="J29" s="228"/>
      <c r="K29" s="228"/>
      <c r="L29" s="228"/>
      <c r="M29" s="228"/>
      <c r="N29" s="228"/>
      <c r="O29" s="228"/>
      <c r="P29" s="228"/>
      <c r="Q29" s="250">
        <f>'ORZAMENTO DE REFERENCIA'!G84</f>
        <v>0</v>
      </c>
      <c r="R29" s="250"/>
      <c r="S29" s="250"/>
      <c r="T29" s="250"/>
      <c r="U29" s="250"/>
      <c r="V29" s="59"/>
      <c r="W29" s="59"/>
      <c r="X29" s="59"/>
      <c r="Y29" s="50"/>
      <c r="Z29" s="50"/>
      <c r="AA29" s="50"/>
      <c r="AB29" s="50"/>
      <c r="AC29" s="50"/>
      <c r="AD29" s="50"/>
      <c r="AE29" s="50"/>
      <c r="AF29" s="50"/>
      <c r="AG29" s="50"/>
      <c r="AH29" s="50"/>
      <c r="AI29" s="50"/>
      <c r="AJ29" s="50"/>
      <c r="AK29" s="50"/>
    </row>
    <row r="30" spans="1:37" s="48" customFormat="1" x14ac:dyDescent="0.2">
      <c r="A30" s="50"/>
      <c r="B30" s="251" t="s">
        <v>559</v>
      </c>
      <c r="C30" s="252"/>
      <c r="D30" s="252"/>
      <c r="E30" s="252"/>
      <c r="F30" s="252"/>
      <c r="G30" s="252"/>
      <c r="H30" s="252"/>
      <c r="I30" s="252"/>
      <c r="J30" s="252"/>
      <c r="K30" s="252"/>
      <c r="L30" s="252"/>
      <c r="M30" s="252"/>
      <c r="N30" s="252"/>
      <c r="O30" s="252"/>
      <c r="P30" s="253"/>
      <c r="Q30" s="254">
        <f>Q28-Q29</f>
        <v>0</v>
      </c>
      <c r="R30" s="255"/>
      <c r="S30" s="255"/>
      <c r="T30" s="255"/>
      <c r="U30" s="256"/>
      <c r="V30" s="59"/>
      <c r="W30" s="59"/>
      <c r="X30" s="59"/>
      <c r="Y30" s="50"/>
      <c r="Z30" s="50"/>
      <c r="AA30" s="50"/>
      <c r="AB30" s="50"/>
      <c r="AC30" s="50"/>
      <c r="AD30" s="50"/>
      <c r="AE30" s="50"/>
      <c r="AF30" s="50"/>
      <c r="AG30" s="50"/>
      <c r="AH30" s="50"/>
      <c r="AI30" s="50"/>
      <c r="AJ30" s="50"/>
      <c r="AK30" s="50"/>
    </row>
    <row r="31" spans="1:37" s="48" customFormat="1" ht="12.75" customHeight="1" x14ac:dyDescent="0.2">
      <c r="A31" s="50"/>
      <c r="B31" s="145" t="s">
        <v>513</v>
      </c>
      <c r="C31" s="145"/>
      <c r="D31" s="145"/>
      <c r="E31" s="145"/>
      <c r="F31" s="145"/>
      <c r="G31" s="145"/>
      <c r="H31" s="145"/>
      <c r="I31" s="145"/>
      <c r="J31" s="145"/>
      <c r="K31" s="145"/>
      <c r="L31" s="145"/>
      <c r="M31" s="145"/>
      <c r="N31" s="145"/>
      <c r="O31" s="145"/>
      <c r="P31" s="145"/>
      <c r="Q31" s="145"/>
      <c r="R31" s="145"/>
      <c r="S31" s="145"/>
      <c r="T31" s="145"/>
      <c r="U31" s="145"/>
      <c r="V31" s="241" t="s">
        <v>514</v>
      </c>
      <c r="W31" s="242"/>
      <c r="X31" s="242"/>
      <c r="Y31" s="242"/>
      <c r="Z31" s="242"/>
      <c r="AA31" s="242"/>
      <c r="AB31" s="242"/>
      <c r="AC31" s="243"/>
      <c r="AD31" s="65"/>
      <c r="AE31" s="50"/>
      <c r="AF31" s="50"/>
      <c r="AG31" s="50"/>
      <c r="AH31" s="50"/>
      <c r="AI31" s="50"/>
      <c r="AJ31" s="50"/>
      <c r="AK31" s="50"/>
    </row>
    <row r="32" spans="1:37" s="48" customFormat="1" x14ac:dyDescent="0.2">
      <c r="A32" s="50"/>
      <c r="B32" s="232"/>
      <c r="C32" s="233"/>
      <c r="D32" s="233"/>
      <c r="E32" s="233"/>
      <c r="F32" s="233"/>
      <c r="G32" s="233"/>
      <c r="H32" s="233"/>
      <c r="I32" s="233"/>
      <c r="J32" s="233"/>
      <c r="K32" s="233"/>
      <c r="L32" s="233"/>
      <c r="M32" s="233"/>
      <c r="N32" s="233"/>
      <c r="O32" s="233"/>
      <c r="P32" s="233"/>
      <c r="Q32" s="233"/>
      <c r="R32" s="233"/>
      <c r="S32" s="233"/>
      <c r="T32" s="233"/>
      <c r="U32" s="234"/>
      <c r="V32" s="244"/>
      <c r="W32" s="245"/>
      <c r="X32" s="245"/>
      <c r="Y32" s="245"/>
      <c r="Z32" s="245"/>
      <c r="AA32" s="245"/>
      <c r="AB32" s="245"/>
      <c r="AC32" s="246"/>
      <c r="AD32" s="65"/>
      <c r="AE32" s="50"/>
      <c r="AF32" s="50"/>
      <c r="AG32" s="50"/>
      <c r="AH32" s="50"/>
      <c r="AI32" s="50"/>
      <c r="AJ32" s="50"/>
      <c r="AK32" s="50"/>
    </row>
    <row r="33" spans="1:37" s="48" customFormat="1" x14ac:dyDescent="0.2">
      <c r="A33" s="50"/>
      <c r="B33" s="235"/>
      <c r="C33" s="236"/>
      <c r="D33" s="236"/>
      <c r="E33" s="236"/>
      <c r="F33" s="236"/>
      <c r="G33" s="236"/>
      <c r="H33" s="236"/>
      <c r="I33" s="236"/>
      <c r="J33" s="236"/>
      <c r="K33" s="236"/>
      <c r="L33" s="236"/>
      <c r="M33" s="236"/>
      <c r="N33" s="236"/>
      <c r="O33" s="236"/>
      <c r="P33" s="236"/>
      <c r="Q33" s="236"/>
      <c r="R33" s="236"/>
      <c r="S33" s="236"/>
      <c r="T33" s="236"/>
      <c r="U33" s="237"/>
      <c r="V33" s="244"/>
      <c r="W33" s="245"/>
      <c r="X33" s="245"/>
      <c r="Y33" s="245"/>
      <c r="Z33" s="245"/>
      <c r="AA33" s="245"/>
      <c r="AB33" s="245"/>
      <c r="AC33" s="246"/>
      <c r="AD33" s="65"/>
      <c r="AE33" s="50"/>
      <c r="AF33" s="50"/>
      <c r="AG33" s="50"/>
      <c r="AH33" s="50"/>
      <c r="AI33" s="50"/>
      <c r="AJ33" s="50"/>
      <c r="AK33" s="50"/>
    </row>
    <row r="34" spans="1:37" s="48" customFormat="1" x14ac:dyDescent="0.2">
      <c r="A34" s="50"/>
      <c r="B34" s="235"/>
      <c r="C34" s="236"/>
      <c r="D34" s="236"/>
      <c r="E34" s="236"/>
      <c r="F34" s="236"/>
      <c r="G34" s="236"/>
      <c r="H34" s="236"/>
      <c r="I34" s="236"/>
      <c r="J34" s="236"/>
      <c r="K34" s="236"/>
      <c r="L34" s="236"/>
      <c r="M34" s="236"/>
      <c r="N34" s="236"/>
      <c r="O34" s="236"/>
      <c r="P34" s="236"/>
      <c r="Q34" s="236"/>
      <c r="R34" s="236"/>
      <c r="S34" s="236"/>
      <c r="T34" s="236"/>
      <c r="U34" s="237"/>
      <c r="V34" s="244"/>
      <c r="W34" s="245"/>
      <c r="X34" s="245"/>
      <c r="Y34" s="245"/>
      <c r="Z34" s="245"/>
      <c r="AA34" s="245"/>
      <c r="AB34" s="245"/>
      <c r="AC34" s="246"/>
      <c r="AD34" s="65"/>
      <c r="AE34" s="50"/>
      <c r="AF34" s="50"/>
      <c r="AG34" s="50"/>
      <c r="AH34" s="50"/>
      <c r="AI34" s="50"/>
      <c r="AJ34" s="50"/>
      <c r="AK34" s="50"/>
    </row>
    <row r="35" spans="1:37" s="48" customFormat="1" x14ac:dyDescent="0.2">
      <c r="A35" s="50"/>
      <c r="B35" s="235"/>
      <c r="C35" s="236"/>
      <c r="D35" s="236"/>
      <c r="E35" s="236"/>
      <c r="F35" s="236"/>
      <c r="G35" s="236"/>
      <c r="H35" s="236"/>
      <c r="I35" s="236"/>
      <c r="J35" s="236"/>
      <c r="K35" s="236"/>
      <c r="L35" s="236"/>
      <c r="M35" s="236"/>
      <c r="N35" s="236"/>
      <c r="O35" s="236"/>
      <c r="P35" s="236"/>
      <c r="Q35" s="236"/>
      <c r="R35" s="236"/>
      <c r="S35" s="236"/>
      <c r="T35" s="236"/>
      <c r="U35" s="237"/>
      <c r="V35" s="244"/>
      <c r="W35" s="245"/>
      <c r="X35" s="245"/>
      <c r="Y35" s="245"/>
      <c r="Z35" s="245"/>
      <c r="AA35" s="245"/>
      <c r="AB35" s="245"/>
      <c r="AC35" s="246"/>
      <c r="AD35" s="65"/>
      <c r="AE35" s="50"/>
      <c r="AF35" s="50"/>
      <c r="AG35" s="50"/>
      <c r="AH35" s="50"/>
      <c r="AI35" s="50"/>
      <c r="AJ35" s="50"/>
      <c r="AK35" s="50"/>
    </row>
    <row r="36" spans="1:37" s="48" customFormat="1" x14ac:dyDescent="0.2">
      <c r="A36" s="50"/>
      <c r="B36" s="235"/>
      <c r="C36" s="236"/>
      <c r="D36" s="236"/>
      <c r="E36" s="236"/>
      <c r="F36" s="236"/>
      <c r="G36" s="236"/>
      <c r="H36" s="236"/>
      <c r="I36" s="236"/>
      <c r="J36" s="236"/>
      <c r="K36" s="236"/>
      <c r="L36" s="236"/>
      <c r="M36" s="236"/>
      <c r="N36" s="236"/>
      <c r="O36" s="236"/>
      <c r="P36" s="236"/>
      <c r="Q36" s="236"/>
      <c r="R36" s="236"/>
      <c r="S36" s="236"/>
      <c r="T36" s="236"/>
      <c r="U36" s="237"/>
      <c r="V36" s="244"/>
      <c r="W36" s="245"/>
      <c r="X36" s="245"/>
      <c r="Y36" s="245"/>
      <c r="Z36" s="245"/>
      <c r="AA36" s="245"/>
      <c r="AB36" s="245"/>
      <c r="AC36" s="246"/>
      <c r="AD36" s="65"/>
      <c r="AE36" s="50"/>
      <c r="AF36" s="50"/>
      <c r="AG36" s="50"/>
      <c r="AH36" s="50"/>
      <c r="AI36" s="50"/>
      <c r="AJ36" s="50"/>
      <c r="AK36" s="50"/>
    </row>
    <row r="37" spans="1:37" s="48" customFormat="1" x14ac:dyDescent="0.2">
      <c r="A37" s="50"/>
      <c r="B37" s="235"/>
      <c r="C37" s="236"/>
      <c r="D37" s="236"/>
      <c r="E37" s="236"/>
      <c r="F37" s="236"/>
      <c r="G37" s="236"/>
      <c r="H37" s="236"/>
      <c r="I37" s="236"/>
      <c r="J37" s="236"/>
      <c r="K37" s="236"/>
      <c r="L37" s="236"/>
      <c r="M37" s="236"/>
      <c r="N37" s="236"/>
      <c r="O37" s="236"/>
      <c r="P37" s="236"/>
      <c r="Q37" s="236"/>
      <c r="R37" s="236"/>
      <c r="S37" s="236"/>
      <c r="T37" s="236"/>
      <c r="U37" s="237"/>
      <c r="V37" s="244"/>
      <c r="W37" s="245"/>
      <c r="X37" s="245"/>
      <c r="Y37" s="245"/>
      <c r="Z37" s="245"/>
      <c r="AA37" s="245"/>
      <c r="AB37" s="245"/>
      <c r="AC37" s="246"/>
      <c r="AD37" s="65"/>
      <c r="AE37" s="50"/>
      <c r="AF37" s="50"/>
      <c r="AG37" s="50"/>
      <c r="AH37" s="50"/>
      <c r="AI37" s="50"/>
      <c r="AJ37" s="50"/>
      <c r="AK37" s="50"/>
    </row>
    <row r="38" spans="1:37" s="48" customFormat="1" x14ac:dyDescent="0.2">
      <c r="A38" s="50"/>
      <c r="B38" s="235"/>
      <c r="C38" s="236"/>
      <c r="D38" s="236"/>
      <c r="E38" s="236"/>
      <c r="F38" s="236"/>
      <c r="G38" s="236"/>
      <c r="H38" s="236"/>
      <c r="I38" s="236"/>
      <c r="J38" s="236"/>
      <c r="K38" s="236"/>
      <c r="L38" s="236"/>
      <c r="M38" s="236"/>
      <c r="N38" s="236"/>
      <c r="O38" s="236"/>
      <c r="P38" s="236"/>
      <c r="Q38" s="236"/>
      <c r="R38" s="236"/>
      <c r="S38" s="236"/>
      <c r="T38" s="236"/>
      <c r="U38" s="237"/>
      <c r="V38" s="244"/>
      <c r="W38" s="245"/>
      <c r="X38" s="245"/>
      <c r="Y38" s="245"/>
      <c r="Z38" s="245"/>
      <c r="AA38" s="245"/>
      <c r="AB38" s="245"/>
      <c r="AC38" s="246"/>
      <c r="AD38" s="65"/>
      <c r="AE38" s="50"/>
      <c r="AF38" s="50"/>
      <c r="AG38" s="50"/>
      <c r="AH38" s="50"/>
      <c r="AI38" s="50"/>
      <c r="AJ38" s="50"/>
      <c r="AK38" s="50"/>
    </row>
    <row r="39" spans="1:37" s="48" customFormat="1" x14ac:dyDescent="0.2">
      <c r="A39" s="50"/>
      <c r="B39" s="235"/>
      <c r="C39" s="236"/>
      <c r="D39" s="236"/>
      <c r="E39" s="236"/>
      <c r="F39" s="236"/>
      <c r="G39" s="236"/>
      <c r="H39" s="236"/>
      <c r="I39" s="236"/>
      <c r="J39" s="236"/>
      <c r="K39" s="236"/>
      <c r="L39" s="236"/>
      <c r="M39" s="236"/>
      <c r="N39" s="236"/>
      <c r="O39" s="236"/>
      <c r="P39" s="236"/>
      <c r="Q39" s="236"/>
      <c r="R39" s="236"/>
      <c r="S39" s="236"/>
      <c r="T39" s="236"/>
      <c r="U39" s="237"/>
      <c r="V39" s="244"/>
      <c r="W39" s="245"/>
      <c r="X39" s="245"/>
      <c r="Y39" s="245"/>
      <c r="Z39" s="245"/>
      <c r="AA39" s="245"/>
      <c r="AB39" s="245"/>
      <c r="AC39" s="246"/>
      <c r="AD39" s="65"/>
      <c r="AE39" s="50"/>
      <c r="AF39" s="50"/>
      <c r="AG39" s="50"/>
      <c r="AH39" s="50"/>
      <c r="AI39" s="50"/>
      <c r="AJ39" s="50"/>
      <c r="AK39" s="50"/>
    </row>
    <row r="40" spans="1:37" s="48" customFormat="1" x14ac:dyDescent="0.2">
      <c r="A40" s="50"/>
      <c r="B40" s="235"/>
      <c r="C40" s="236"/>
      <c r="D40" s="236"/>
      <c r="E40" s="236"/>
      <c r="F40" s="236"/>
      <c r="G40" s="236"/>
      <c r="H40" s="236"/>
      <c r="I40" s="236"/>
      <c r="J40" s="236"/>
      <c r="K40" s="236"/>
      <c r="L40" s="236"/>
      <c r="M40" s="236"/>
      <c r="N40" s="236"/>
      <c r="O40" s="236"/>
      <c r="P40" s="236"/>
      <c r="Q40" s="236"/>
      <c r="R40" s="236"/>
      <c r="S40" s="236"/>
      <c r="T40" s="236"/>
      <c r="U40" s="237"/>
      <c r="V40" s="244"/>
      <c r="W40" s="245"/>
      <c r="X40" s="245"/>
      <c r="Y40" s="245"/>
      <c r="Z40" s="245"/>
      <c r="AA40" s="245"/>
      <c r="AB40" s="245"/>
      <c r="AC40" s="246"/>
      <c r="AD40" s="65"/>
      <c r="AE40" s="50"/>
      <c r="AF40" s="50"/>
      <c r="AG40" s="50"/>
      <c r="AH40" s="50"/>
      <c r="AI40" s="50"/>
      <c r="AJ40" s="50"/>
      <c r="AK40" s="50"/>
    </row>
    <row r="41" spans="1:37" s="48" customFormat="1" x14ac:dyDescent="0.2">
      <c r="A41" s="50"/>
      <c r="B41" s="235"/>
      <c r="C41" s="236"/>
      <c r="D41" s="236"/>
      <c r="E41" s="236"/>
      <c r="F41" s="236"/>
      <c r="G41" s="236"/>
      <c r="H41" s="236"/>
      <c r="I41" s="236"/>
      <c r="J41" s="236"/>
      <c r="K41" s="236"/>
      <c r="L41" s="236"/>
      <c r="M41" s="236"/>
      <c r="N41" s="236"/>
      <c r="O41" s="236"/>
      <c r="P41" s="236"/>
      <c r="Q41" s="236"/>
      <c r="R41" s="236"/>
      <c r="S41" s="236"/>
      <c r="T41" s="236"/>
      <c r="U41" s="237"/>
      <c r="V41" s="244"/>
      <c r="W41" s="245"/>
      <c r="X41" s="245"/>
      <c r="Y41" s="245"/>
      <c r="Z41" s="245"/>
      <c r="AA41" s="245"/>
      <c r="AB41" s="245"/>
      <c r="AC41" s="246"/>
      <c r="AD41" s="65"/>
      <c r="AE41" s="50"/>
      <c r="AF41" s="50"/>
      <c r="AG41" s="50"/>
      <c r="AH41" s="50"/>
      <c r="AI41" s="50"/>
      <c r="AJ41" s="50"/>
      <c r="AK41" s="50"/>
    </row>
    <row r="42" spans="1:37" s="48" customFormat="1" x14ac:dyDescent="0.2">
      <c r="A42" s="50"/>
      <c r="B42" s="238"/>
      <c r="C42" s="239"/>
      <c r="D42" s="239"/>
      <c r="E42" s="239"/>
      <c r="F42" s="239"/>
      <c r="G42" s="239"/>
      <c r="H42" s="239"/>
      <c r="I42" s="239"/>
      <c r="J42" s="239"/>
      <c r="K42" s="239"/>
      <c r="L42" s="239"/>
      <c r="M42" s="239"/>
      <c r="N42" s="239"/>
      <c r="O42" s="239"/>
      <c r="P42" s="239"/>
      <c r="Q42" s="239"/>
      <c r="R42" s="239"/>
      <c r="S42" s="239"/>
      <c r="T42" s="239"/>
      <c r="U42" s="240"/>
      <c r="V42" s="247"/>
      <c r="W42" s="248"/>
      <c r="X42" s="248"/>
      <c r="Y42" s="248"/>
      <c r="Z42" s="248"/>
      <c r="AA42" s="248"/>
      <c r="AB42" s="248"/>
      <c r="AC42" s="249"/>
      <c r="AD42" s="65"/>
      <c r="AE42" s="50"/>
      <c r="AF42" s="50"/>
      <c r="AG42" s="50"/>
      <c r="AH42" s="50"/>
      <c r="AI42" s="50"/>
      <c r="AJ42" s="50"/>
      <c r="AK42" s="50"/>
    </row>
    <row r="43" spans="1:37" s="48" customFormat="1" x14ac:dyDescent="0.2">
      <c r="A43" s="50"/>
      <c r="B43" s="51"/>
      <c r="C43" s="51"/>
      <c r="D43" s="51"/>
      <c r="E43" s="51"/>
      <c r="F43" s="51"/>
      <c r="G43" s="51"/>
      <c r="H43" s="51"/>
      <c r="I43" s="51"/>
      <c r="J43" s="51"/>
      <c r="K43" s="51"/>
      <c r="L43" s="51"/>
      <c r="M43" s="53"/>
      <c r="N43" s="53"/>
      <c r="O43" s="53"/>
      <c r="P43" s="53"/>
      <c r="Q43" s="53"/>
      <c r="R43" s="50"/>
      <c r="S43" s="50"/>
      <c r="T43" s="50"/>
      <c r="U43" s="50"/>
      <c r="V43" s="50"/>
      <c r="W43" s="50"/>
      <c r="X43" s="50"/>
      <c r="Y43" s="50"/>
      <c r="Z43" s="50"/>
      <c r="AA43" s="50"/>
      <c r="AB43" s="50"/>
      <c r="AC43" s="50"/>
      <c r="AD43" s="50"/>
      <c r="AE43" s="50"/>
      <c r="AF43" s="50"/>
      <c r="AG43" s="50"/>
      <c r="AH43" s="50"/>
      <c r="AI43" s="50"/>
      <c r="AJ43" s="50"/>
      <c r="AK43" s="50"/>
    </row>
    <row r="44" spans="1:37" s="48" customFormat="1" x14ac:dyDescent="0.2"/>
    <row r="45" spans="1:37" s="3" customFormat="1" ht="15" customHeight="1" x14ac:dyDescent="0.2">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1:37" s="3" customFormat="1" ht="15" customHeight="1" x14ac:dyDescent="0.2"/>
    <row r="47" spans="1:37" s="3" customFormat="1" ht="15" customHeight="1" x14ac:dyDescent="0.2"/>
    <row r="48" spans="1:37" s="3" customFormat="1" ht="15" customHeight="1" x14ac:dyDescent="0.2"/>
    <row r="49" s="48" customFormat="1" x14ac:dyDescent="0.2"/>
    <row r="50" s="48" customFormat="1" x14ac:dyDescent="0.2"/>
    <row r="51" s="48" customFormat="1" x14ac:dyDescent="0.2"/>
    <row r="52" s="48" customFormat="1" x14ac:dyDescent="0.2"/>
    <row r="53" s="48" customFormat="1" x14ac:dyDescent="0.2"/>
    <row r="54" s="48" customFormat="1" x14ac:dyDescent="0.2"/>
    <row r="55" s="48" customFormat="1" x14ac:dyDescent="0.2"/>
    <row r="56" s="48" customFormat="1" x14ac:dyDescent="0.2"/>
    <row r="57" s="48" customFormat="1" x14ac:dyDescent="0.2"/>
    <row r="58" s="48" customFormat="1" x14ac:dyDescent="0.2"/>
    <row r="59" s="48" customFormat="1" x14ac:dyDescent="0.2"/>
    <row r="60" s="48" customFormat="1" x14ac:dyDescent="0.2"/>
    <row r="61" s="48" customFormat="1" x14ac:dyDescent="0.2"/>
    <row r="62" s="48" customFormat="1" x14ac:dyDescent="0.2"/>
    <row r="63" s="48" customFormat="1" x14ac:dyDescent="0.2"/>
    <row r="64" s="48" customFormat="1" x14ac:dyDescent="0.2"/>
    <row r="65" s="48" customFormat="1" x14ac:dyDescent="0.2"/>
    <row r="66" s="48" customFormat="1" x14ac:dyDescent="0.2"/>
    <row r="67" s="48" customFormat="1" x14ac:dyDescent="0.2"/>
    <row r="68" s="48" customFormat="1" x14ac:dyDescent="0.2"/>
    <row r="69" s="48" customFormat="1" x14ac:dyDescent="0.2"/>
    <row r="70" s="48" customFormat="1" x14ac:dyDescent="0.2"/>
    <row r="71" s="48" customFormat="1" x14ac:dyDescent="0.2"/>
    <row r="72" s="48" customFormat="1" x14ac:dyDescent="0.2"/>
    <row r="73" s="48" customFormat="1" x14ac:dyDescent="0.2"/>
    <row r="74" s="48" customFormat="1" x14ac:dyDescent="0.2"/>
    <row r="75" s="48" customFormat="1" x14ac:dyDescent="0.2"/>
    <row r="76" s="48" customFormat="1" x14ac:dyDescent="0.2"/>
    <row r="77" s="48" customFormat="1" x14ac:dyDescent="0.2"/>
    <row r="78" s="48" customFormat="1" x14ac:dyDescent="0.2"/>
    <row r="79" s="48" customFormat="1" x14ac:dyDescent="0.2"/>
    <row r="80" s="48" customFormat="1" x14ac:dyDescent="0.2"/>
    <row r="81" s="48" customFormat="1" x14ac:dyDescent="0.2"/>
    <row r="82" s="48" customFormat="1" x14ac:dyDescent="0.2"/>
    <row r="83" s="48" customFormat="1" x14ac:dyDescent="0.2"/>
    <row r="84" s="48" customFormat="1" x14ac:dyDescent="0.2"/>
    <row r="85" s="48" customFormat="1" x14ac:dyDescent="0.2"/>
    <row r="86" s="48" customFormat="1" x14ac:dyDescent="0.2"/>
    <row r="87" s="48" customFormat="1" x14ac:dyDescent="0.2"/>
    <row r="88" s="48" customFormat="1" x14ac:dyDescent="0.2"/>
    <row r="89" s="48" customFormat="1" x14ac:dyDescent="0.2"/>
    <row r="90" s="48" customFormat="1" x14ac:dyDescent="0.2"/>
    <row r="91" s="48" customFormat="1" x14ac:dyDescent="0.2"/>
    <row r="92" s="48" customFormat="1" x14ac:dyDescent="0.2"/>
    <row r="93" s="48" customFormat="1" x14ac:dyDescent="0.2"/>
    <row r="94" s="48" customFormat="1" x14ac:dyDescent="0.2"/>
    <row r="95" s="48" customFormat="1" x14ac:dyDescent="0.2"/>
    <row r="96" s="48" customFormat="1" x14ac:dyDescent="0.2"/>
    <row r="97" s="48" customFormat="1" x14ac:dyDescent="0.2"/>
    <row r="98" s="48" customFormat="1" x14ac:dyDescent="0.2"/>
    <row r="99" s="48" customFormat="1" x14ac:dyDescent="0.2"/>
    <row r="100" s="48" customFormat="1" x14ac:dyDescent="0.2"/>
    <row r="101" s="48" customFormat="1" x14ac:dyDescent="0.2"/>
    <row r="102" s="48" customFormat="1" x14ac:dyDescent="0.2"/>
    <row r="103" s="48" customFormat="1" x14ac:dyDescent="0.2"/>
    <row r="104" s="48" customFormat="1" x14ac:dyDescent="0.2"/>
    <row r="105" s="48" customFormat="1" x14ac:dyDescent="0.2"/>
    <row r="106" s="48" customFormat="1" x14ac:dyDescent="0.2"/>
    <row r="107" s="48" customFormat="1" x14ac:dyDescent="0.2"/>
    <row r="108" s="48" customFormat="1" x14ac:dyDescent="0.2"/>
    <row r="109" s="48" customFormat="1" x14ac:dyDescent="0.2"/>
    <row r="110" s="48" customFormat="1" x14ac:dyDescent="0.2"/>
    <row r="111" s="48" customFormat="1" x14ac:dyDescent="0.2"/>
    <row r="112" s="48" customFormat="1" x14ac:dyDescent="0.2"/>
    <row r="113" s="48" customFormat="1" x14ac:dyDescent="0.2"/>
    <row r="114" s="48" customFormat="1" x14ac:dyDescent="0.2"/>
    <row r="115" s="48" customFormat="1" x14ac:dyDescent="0.2"/>
    <row r="116" s="48" customFormat="1" x14ac:dyDescent="0.2"/>
    <row r="117" s="48" customFormat="1" x14ac:dyDescent="0.2"/>
    <row r="118" s="48" customFormat="1" x14ac:dyDescent="0.2"/>
    <row r="119" s="48" customFormat="1" x14ac:dyDescent="0.2"/>
    <row r="120" s="48" customFormat="1" x14ac:dyDescent="0.2"/>
    <row r="121" s="48" customFormat="1" x14ac:dyDescent="0.2"/>
    <row r="122" s="48" customFormat="1" x14ac:dyDescent="0.2"/>
    <row r="123" s="48" customFormat="1" x14ac:dyDescent="0.2"/>
    <row r="124" s="48" customFormat="1" x14ac:dyDescent="0.2"/>
    <row r="125" s="48" customFormat="1" x14ac:dyDescent="0.2"/>
    <row r="126" s="48" customFormat="1" x14ac:dyDescent="0.2"/>
    <row r="127" s="48" customFormat="1" x14ac:dyDescent="0.2"/>
    <row r="128" s="48" customFormat="1" x14ac:dyDescent="0.2"/>
    <row r="129" s="48" customFormat="1" x14ac:dyDescent="0.2"/>
    <row r="130" s="48" customFormat="1" x14ac:dyDescent="0.2"/>
    <row r="131" s="48" customFormat="1" x14ac:dyDescent="0.2"/>
    <row r="132" s="48" customFormat="1" x14ac:dyDescent="0.2"/>
    <row r="133" s="48" customFormat="1" x14ac:dyDescent="0.2"/>
    <row r="134" s="48" customFormat="1" x14ac:dyDescent="0.2"/>
    <row r="135" s="48" customFormat="1" x14ac:dyDescent="0.2"/>
    <row r="136" s="48" customFormat="1" x14ac:dyDescent="0.2"/>
    <row r="137" s="48" customFormat="1" x14ac:dyDescent="0.2"/>
    <row r="138" s="48" customFormat="1" x14ac:dyDescent="0.2"/>
    <row r="139" s="48" customFormat="1" x14ac:dyDescent="0.2"/>
    <row r="140" s="48" customFormat="1" x14ac:dyDescent="0.2"/>
    <row r="141" s="48" customFormat="1" x14ac:dyDescent="0.2"/>
    <row r="142" s="48" customFormat="1" x14ac:dyDescent="0.2"/>
    <row r="143" s="48" customFormat="1" x14ac:dyDescent="0.2"/>
    <row r="144" s="48" customFormat="1" x14ac:dyDescent="0.2"/>
    <row r="145" s="48" customFormat="1" x14ac:dyDescent="0.2"/>
    <row r="146" s="48" customFormat="1" x14ac:dyDescent="0.2"/>
    <row r="147" s="48" customFormat="1" x14ac:dyDescent="0.2"/>
    <row r="148" s="48" customFormat="1" x14ac:dyDescent="0.2"/>
    <row r="149" s="48" customFormat="1" x14ac:dyDescent="0.2"/>
    <row r="150" s="48" customFormat="1" x14ac:dyDescent="0.2"/>
    <row r="151" s="48" customFormat="1" x14ac:dyDescent="0.2"/>
    <row r="152" s="48" customFormat="1" x14ac:dyDescent="0.2"/>
    <row r="153" s="48" customFormat="1" x14ac:dyDescent="0.2"/>
    <row r="154" s="48" customFormat="1" x14ac:dyDescent="0.2"/>
    <row r="155" s="48" customFormat="1" x14ac:dyDescent="0.2"/>
    <row r="156" s="48" customFormat="1" x14ac:dyDescent="0.2"/>
    <row r="157" s="48" customFormat="1" x14ac:dyDescent="0.2"/>
    <row r="158" s="48" customFormat="1" x14ac:dyDescent="0.2"/>
    <row r="159" s="48" customFormat="1" x14ac:dyDescent="0.2"/>
    <row r="160" s="48" customFormat="1" x14ac:dyDescent="0.2"/>
    <row r="161" s="48" customFormat="1" x14ac:dyDescent="0.2"/>
    <row r="162" s="48" customFormat="1" x14ac:dyDescent="0.2"/>
    <row r="163" s="48" customFormat="1" x14ac:dyDescent="0.2"/>
    <row r="164" s="48" customFormat="1" x14ac:dyDescent="0.2"/>
    <row r="165" s="48" customFormat="1" x14ac:dyDescent="0.2"/>
    <row r="166" s="48" customFormat="1" x14ac:dyDescent="0.2"/>
    <row r="167" s="48" customFormat="1" x14ac:dyDescent="0.2"/>
    <row r="168" s="48" customFormat="1" x14ac:dyDescent="0.2"/>
    <row r="169" s="48" customFormat="1" x14ac:dyDescent="0.2"/>
    <row r="170" s="48" customFormat="1" x14ac:dyDescent="0.2"/>
    <row r="171" s="48" customFormat="1" x14ac:dyDescent="0.2"/>
    <row r="172" s="48" customFormat="1" x14ac:dyDescent="0.2"/>
    <row r="173" s="48" customFormat="1" x14ac:dyDescent="0.2"/>
    <row r="174" s="48" customFormat="1" x14ac:dyDescent="0.2"/>
    <row r="175" s="48" customFormat="1" x14ac:dyDescent="0.2"/>
    <row r="176" s="48" customFormat="1" x14ac:dyDescent="0.2"/>
    <row r="177" s="48" customFormat="1" x14ac:dyDescent="0.2"/>
    <row r="178" s="48" customFormat="1" x14ac:dyDescent="0.2"/>
    <row r="179" s="48" customFormat="1" x14ac:dyDescent="0.2"/>
    <row r="180" s="48" customFormat="1" x14ac:dyDescent="0.2"/>
    <row r="181" s="48" customFormat="1" x14ac:dyDescent="0.2"/>
    <row r="182" s="48" customFormat="1" x14ac:dyDescent="0.2"/>
    <row r="183" s="48" customFormat="1" x14ac:dyDescent="0.2"/>
    <row r="184" s="48" customFormat="1" x14ac:dyDescent="0.2"/>
    <row r="185" s="48" customFormat="1" x14ac:dyDescent="0.2"/>
    <row r="186" s="48" customFormat="1" x14ac:dyDescent="0.2"/>
    <row r="187" s="48" customFormat="1" x14ac:dyDescent="0.2"/>
    <row r="188" s="48" customFormat="1" x14ac:dyDescent="0.2"/>
    <row r="189" s="48" customFormat="1" x14ac:dyDescent="0.2"/>
    <row r="190" s="48" customFormat="1" x14ac:dyDescent="0.2"/>
    <row r="191" s="48" customFormat="1" x14ac:dyDescent="0.2"/>
    <row r="192" s="48" customFormat="1" x14ac:dyDescent="0.2"/>
    <row r="193" s="48" customFormat="1" x14ac:dyDescent="0.2"/>
    <row r="194" s="48" customFormat="1" x14ac:dyDescent="0.2"/>
    <row r="195" s="48" customFormat="1" x14ac:dyDescent="0.2"/>
    <row r="196" s="48" customFormat="1" x14ac:dyDescent="0.2"/>
    <row r="197" s="48" customFormat="1" x14ac:dyDescent="0.2"/>
    <row r="198" s="48" customFormat="1" x14ac:dyDescent="0.2"/>
    <row r="199" s="48" customFormat="1" x14ac:dyDescent="0.2"/>
    <row r="200" s="48" customFormat="1" x14ac:dyDescent="0.2"/>
    <row r="201" s="48" customFormat="1" x14ac:dyDescent="0.2"/>
    <row r="202" s="48" customFormat="1" x14ac:dyDescent="0.2"/>
    <row r="203" s="48" customFormat="1" x14ac:dyDescent="0.2"/>
    <row r="204" s="48" customFormat="1" x14ac:dyDescent="0.2"/>
    <row r="205" s="48" customFormat="1" x14ac:dyDescent="0.2"/>
    <row r="206" s="48" customFormat="1" x14ac:dyDescent="0.2"/>
    <row r="207" s="48" customFormat="1" x14ac:dyDescent="0.2"/>
    <row r="208" s="48" customFormat="1" x14ac:dyDescent="0.2"/>
    <row r="209" s="48" customFormat="1" x14ac:dyDescent="0.2"/>
    <row r="210" s="48" customFormat="1" x14ac:dyDescent="0.2"/>
    <row r="211" s="48" customFormat="1" x14ac:dyDescent="0.2"/>
    <row r="212" s="48" customFormat="1" x14ac:dyDescent="0.2"/>
    <row r="213" s="48" customFormat="1" x14ac:dyDescent="0.2"/>
    <row r="214" s="48" customFormat="1" x14ac:dyDescent="0.2"/>
    <row r="215" s="48" customFormat="1" x14ac:dyDescent="0.2"/>
    <row r="216" s="48" customFormat="1" x14ac:dyDescent="0.2"/>
    <row r="217" s="48" customFormat="1" x14ac:dyDescent="0.2"/>
    <row r="218" s="48" customFormat="1" x14ac:dyDescent="0.2"/>
    <row r="219" s="48" customFormat="1" x14ac:dyDescent="0.2"/>
    <row r="220" s="48" customFormat="1" x14ac:dyDescent="0.2"/>
    <row r="221" s="48" customFormat="1" x14ac:dyDescent="0.2"/>
    <row r="222" s="48" customFormat="1" x14ac:dyDescent="0.2"/>
    <row r="223" s="48" customFormat="1" x14ac:dyDescent="0.2"/>
    <row r="224" s="48" customFormat="1" x14ac:dyDescent="0.2"/>
    <row r="225" s="48" customFormat="1" x14ac:dyDescent="0.2"/>
    <row r="226" s="48" customFormat="1" x14ac:dyDescent="0.2"/>
    <row r="227" s="48" customFormat="1" x14ac:dyDescent="0.2"/>
    <row r="228" s="48" customFormat="1" x14ac:dyDescent="0.2"/>
    <row r="229" s="48" customFormat="1" x14ac:dyDescent="0.2"/>
    <row r="230" s="48" customFormat="1" x14ac:dyDescent="0.2"/>
    <row r="231" s="48" customFormat="1" x14ac:dyDescent="0.2"/>
    <row r="232" s="48" customFormat="1" x14ac:dyDescent="0.2"/>
    <row r="233" s="48" customFormat="1" x14ac:dyDescent="0.2"/>
    <row r="234" s="48" customFormat="1" x14ac:dyDescent="0.2"/>
    <row r="235" s="48" customFormat="1" x14ac:dyDescent="0.2"/>
    <row r="236" s="48" customFormat="1" x14ac:dyDescent="0.2"/>
    <row r="237" s="48" customFormat="1" x14ac:dyDescent="0.2"/>
    <row r="238" s="48" customFormat="1" x14ac:dyDescent="0.2"/>
    <row r="239" s="48" customFormat="1" x14ac:dyDescent="0.2"/>
    <row r="240" s="48" customFormat="1" x14ac:dyDescent="0.2"/>
    <row r="241" s="48" customFormat="1" x14ac:dyDescent="0.2"/>
    <row r="242" s="48" customFormat="1" x14ac:dyDescent="0.2"/>
    <row r="243" s="48" customFormat="1" x14ac:dyDescent="0.2"/>
    <row r="244" s="48" customFormat="1" x14ac:dyDescent="0.2"/>
    <row r="245" s="48" customFormat="1" x14ac:dyDescent="0.2"/>
    <row r="246" s="48" customFormat="1" x14ac:dyDescent="0.2"/>
    <row r="247" s="48" customFormat="1" x14ac:dyDescent="0.2"/>
    <row r="248" s="48" customFormat="1" x14ac:dyDescent="0.2"/>
    <row r="249" s="48" customFormat="1" x14ac:dyDescent="0.2"/>
    <row r="250" s="48" customFormat="1" x14ac:dyDescent="0.2"/>
    <row r="251" s="48" customFormat="1" x14ac:dyDescent="0.2"/>
    <row r="252" s="48" customFormat="1" x14ac:dyDescent="0.2"/>
    <row r="253" s="48" customFormat="1" x14ac:dyDescent="0.2"/>
    <row r="254" s="48" customFormat="1" x14ac:dyDescent="0.2"/>
    <row r="255" s="48" customFormat="1" x14ac:dyDescent="0.2"/>
    <row r="256" s="48" customFormat="1" x14ac:dyDescent="0.2"/>
    <row r="257" s="48" customFormat="1" x14ac:dyDescent="0.2"/>
    <row r="258" s="48" customFormat="1" x14ac:dyDescent="0.2"/>
    <row r="259" s="48" customFormat="1" x14ac:dyDescent="0.2"/>
    <row r="260" s="48" customFormat="1" x14ac:dyDescent="0.2"/>
    <row r="261" s="48" customFormat="1" x14ac:dyDescent="0.2"/>
    <row r="262" s="48" customFormat="1" x14ac:dyDescent="0.2"/>
    <row r="263" s="48" customFormat="1" x14ac:dyDescent="0.2"/>
    <row r="264" s="48" customFormat="1" x14ac:dyDescent="0.2"/>
    <row r="265" s="48" customFormat="1" x14ac:dyDescent="0.2"/>
    <row r="266" s="48" customFormat="1" x14ac:dyDescent="0.2"/>
    <row r="267" s="48" customFormat="1" x14ac:dyDescent="0.2"/>
    <row r="268" s="48" customFormat="1" x14ac:dyDescent="0.2"/>
    <row r="269" s="48" customFormat="1" x14ac:dyDescent="0.2"/>
    <row r="270" s="48" customFormat="1" x14ac:dyDescent="0.2"/>
    <row r="271" s="48" customFormat="1" x14ac:dyDescent="0.2"/>
    <row r="272" s="48" customFormat="1" x14ac:dyDescent="0.2"/>
    <row r="273" s="48" customFormat="1" x14ac:dyDescent="0.2"/>
    <row r="274" s="48" customFormat="1" x14ac:dyDescent="0.2"/>
    <row r="275" s="48" customFormat="1" x14ac:dyDescent="0.2"/>
    <row r="276" s="48" customFormat="1" x14ac:dyDescent="0.2"/>
    <row r="277" s="48" customFormat="1" x14ac:dyDescent="0.2"/>
    <row r="278" s="48" customFormat="1" x14ac:dyDescent="0.2"/>
    <row r="279" s="48" customFormat="1" x14ac:dyDescent="0.2"/>
    <row r="280" s="48" customFormat="1" x14ac:dyDescent="0.2"/>
    <row r="281" s="48" customFormat="1" x14ac:dyDescent="0.2"/>
    <row r="282" s="48" customFormat="1" x14ac:dyDescent="0.2"/>
    <row r="283" s="48" customFormat="1" x14ac:dyDescent="0.2"/>
    <row r="284" s="48" customFormat="1" x14ac:dyDescent="0.2"/>
    <row r="285" s="48" customFormat="1" x14ac:dyDescent="0.2"/>
    <row r="286" s="48" customFormat="1" x14ac:dyDescent="0.2"/>
    <row r="287" s="48" customFormat="1" x14ac:dyDescent="0.2"/>
    <row r="288" s="48" customFormat="1" x14ac:dyDescent="0.2"/>
    <row r="289" s="48" customFormat="1" x14ac:dyDescent="0.2"/>
    <row r="290" s="48" customFormat="1" x14ac:dyDescent="0.2"/>
    <row r="291" s="48" customFormat="1" x14ac:dyDescent="0.2"/>
    <row r="292" s="48" customFormat="1" x14ac:dyDescent="0.2"/>
    <row r="293" s="48" customFormat="1" x14ac:dyDescent="0.2"/>
    <row r="294" s="48" customFormat="1" x14ac:dyDescent="0.2"/>
    <row r="295" s="48" customFormat="1" x14ac:dyDescent="0.2"/>
    <row r="296" s="48" customFormat="1" x14ac:dyDescent="0.2"/>
    <row r="297" s="48" customFormat="1" x14ac:dyDescent="0.2"/>
    <row r="298" s="48" customFormat="1" x14ac:dyDescent="0.2"/>
    <row r="299" s="48" customFormat="1" x14ac:dyDescent="0.2"/>
    <row r="300" s="48" customFormat="1" x14ac:dyDescent="0.2"/>
    <row r="301" s="48" customFormat="1" x14ac:dyDescent="0.2"/>
    <row r="302" s="48" customFormat="1" x14ac:dyDescent="0.2"/>
    <row r="303" s="48" customFormat="1" x14ac:dyDescent="0.2"/>
    <row r="304" s="48" customFormat="1" x14ac:dyDescent="0.2"/>
    <row r="305" s="48" customFormat="1" x14ac:dyDescent="0.2"/>
    <row r="306" s="48" customFormat="1" x14ac:dyDescent="0.2"/>
    <row r="307" s="48" customFormat="1" x14ac:dyDescent="0.2"/>
    <row r="308" s="48" customFormat="1" x14ac:dyDescent="0.2"/>
    <row r="309" s="48" customFormat="1" x14ac:dyDescent="0.2"/>
    <row r="310" s="48" customFormat="1" x14ac:dyDescent="0.2"/>
    <row r="311" s="48" customFormat="1" x14ac:dyDescent="0.2"/>
    <row r="312" s="48" customFormat="1" x14ac:dyDescent="0.2"/>
    <row r="313" s="48" customFormat="1" x14ac:dyDescent="0.2"/>
    <row r="314" s="48" customFormat="1" x14ac:dyDescent="0.2"/>
    <row r="315" s="48" customFormat="1" x14ac:dyDescent="0.2"/>
    <row r="316" s="48" customFormat="1" x14ac:dyDescent="0.2"/>
    <row r="317" s="48" customFormat="1" x14ac:dyDescent="0.2"/>
    <row r="318" s="48" customFormat="1" x14ac:dyDescent="0.2"/>
    <row r="319" s="48" customFormat="1" x14ac:dyDescent="0.2"/>
    <row r="320" s="48" customFormat="1" x14ac:dyDescent="0.2"/>
    <row r="321" s="48" customFormat="1" x14ac:dyDescent="0.2"/>
    <row r="322" s="48" customFormat="1" x14ac:dyDescent="0.2"/>
    <row r="323" s="48" customFormat="1" x14ac:dyDescent="0.2"/>
    <row r="324" s="48" customFormat="1" x14ac:dyDescent="0.2"/>
    <row r="325" s="48" customFormat="1" x14ac:dyDescent="0.2"/>
    <row r="326" s="48" customFormat="1" x14ac:dyDescent="0.2"/>
    <row r="327" s="48" customFormat="1" x14ac:dyDescent="0.2"/>
    <row r="328" s="48" customFormat="1" x14ac:dyDescent="0.2"/>
    <row r="329" s="48" customFormat="1" x14ac:dyDescent="0.2"/>
    <row r="330" s="48" customFormat="1" x14ac:dyDescent="0.2"/>
    <row r="331" s="48" customFormat="1" x14ac:dyDescent="0.2"/>
    <row r="332" s="48" customFormat="1" x14ac:dyDescent="0.2"/>
    <row r="333" s="48" customFormat="1" x14ac:dyDescent="0.2"/>
    <row r="334" s="48" customFormat="1" x14ac:dyDescent="0.2"/>
    <row r="335" s="48" customFormat="1" x14ac:dyDescent="0.2"/>
    <row r="336" s="48" customFormat="1" x14ac:dyDescent="0.2"/>
    <row r="337" s="48" customFormat="1" x14ac:dyDescent="0.2"/>
    <row r="338" s="48" customFormat="1" x14ac:dyDescent="0.2"/>
    <row r="339" s="48" customFormat="1" x14ac:dyDescent="0.2"/>
    <row r="340" s="48" customFormat="1" x14ac:dyDescent="0.2"/>
    <row r="341" s="48" customFormat="1" x14ac:dyDescent="0.2"/>
    <row r="342" s="48" customFormat="1" x14ac:dyDescent="0.2"/>
    <row r="343" s="48" customFormat="1" x14ac:dyDescent="0.2"/>
    <row r="344" s="48" customFormat="1" x14ac:dyDescent="0.2"/>
    <row r="345" s="48" customFormat="1" x14ac:dyDescent="0.2"/>
    <row r="346" s="48" customFormat="1" x14ac:dyDescent="0.2"/>
    <row r="347" s="48" customFormat="1" x14ac:dyDescent="0.2"/>
    <row r="348" s="48" customFormat="1" x14ac:dyDescent="0.2"/>
    <row r="349" s="48" customFormat="1" x14ac:dyDescent="0.2"/>
    <row r="350" s="48" customFormat="1" x14ac:dyDescent="0.2"/>
    <row r="351" s="48" customFormat="1" x14ac:dyDescent="0.2"/>
    <row r="352" s="48" customFormat="1" x14ac:dyDescent="0.2"/>
    <row r="353" s="48" customFormat="1" x14ac:dyDescent="0.2"/>
    <row r="354" s="48" customFormat="1" x14ac:dyDescent="0.2"/>
    <row r="355" s="48" customFormat="1" x14ac:dyDescent="0.2"/>
    <row r="356" s="48" customFormat="1" x14ac:dyDescent="0.2"/>
    <row r="357" s="48" customFormat="1" x14ac:dyDescent="0.2"/>
    <row r="358" s="48" customFormat="1" x14ac:dyDescent="0.2"/>
    <row r="359" s="48" customFormat="1" x14ac:dyDescent="0.2"/>
    <row r="360" s="48" customFormat="1" x14ac:dyDescent="0.2"/>
    <row r="361" s="48" customFormat="1" x14ac:dyDescent="0.2"/>
    <row r="362" s="48" customFormat="1" x14ac:dyDescent="0.2"/>
    <row r="363" s="48" customFormat="1" x14ac:dyDescent="0.2"/>
    <row r="364" s="48" customFormat="1" x14ac:dyDescent="0.2"/>
    <row r="365" s="48" customFormat="1" x14ac:dyDescent="0.2"/>
    <row r="366" s="48" customFormat="1" x14ac:dyDescent="0.2"/>
    <row r="367" s="48" customFormat="1" x14ac:dyDescent="0.2"/>
    <row r="368" s="48" customFormat="1" x14ac:dyDescent="0.2"/>
    <row r="369" s="48" customFormat="1" x14ac:dyDescent="0.2"/>
    <row r="370" s="48" customFormat="1" x14ac:dyDescent="0.2"/>
    <row r="371" s="48" customFormat="1" x14ac:dyDescent="0.2"/>
    <row r="372" s="48" customFormat="1" x14ac:dyDescent="0.2"/>
    <row r="373" s="48" customFormat="1" x14ac:dyDescent="0.2"/>
    <row r="374" s="48" customFormat="1" x14ac:dyDescent="0.2"/>
    <row r="375" s="48" customFormat="1" x14ac:dyDescent="0.2"/>
    <row r="376" s="48" customFormat="1" x14ac:dyDescent="0.2"/>
    <row r="377" s="48" customFormat="1" x14ac:dyDescent="0.2"/>
    <row r="378" s="48" customFormat="1" x14ac:dyDescent="0.2"/>
    <row r="379" s="48" customFormat="1" x14ac:dyDescent="0.2"/>
    <row r="380" s="48" customFormat="1" x14ac:dyDescent="0.2"/>
    <row r="381" s="48" customFormat="1" x14ac:dyDescent="0.2"/>
    <row r="382" s="48" customFormat="1" x14ac:dyDescent="0.2"/>
    <row r="383" s="48" customFormat="1" x14ac:dyDescent="0.2"/>
    <row r="384" s="48" customFormat="1" x14ac:dyDescent="0.2"/>
    <row r="385" s="48" customFormat="1" x14ac:dyDescent="0.2"/>
    <row r="386" s="48" customFormat="1" x14ac:dyDescent="0.2"/>
    <row r="387" s="48" customFormat="1" x14ac:dyDescent="0.2"/>
    <row r="388" s="48" customFormat="1" x14ac:dyDescent="0.2"/>
    <row r="389" s="48" customFormat="1" x14ac:dyDescent="0.2"/>
    <row r="390" s="48" customFormat="1" x14ac:dyDescent="0.2"/>
    <row r="391" s="48" customFormat="1" x14ac:dyDescent="0.2"/>
    <row r="392" s="48" customFormat="1" x14ac:dyDescent="0.2"/>
    <row r="393" s="48" customFormat="1" x14ac:dyDescent="0.2"/>
    <row r="394" s="48" customFormat="1" x14ac:dyDescent="0.2"/>
    <row r="395" s="48" customFormat="1" x14ac:dyDescent="0.2"/>
    <row r="396" s="48" customFormat="1" x14ac:dyDescent="0.2"/>
    <row r="397" s="48" customFormat="1" x14ac:dyDescent="0.2"/>
    <row r="398" s="48" customFormat="1" x14ac:dyDescent="0.2"/>
    <row r="399" s="48" customFormat="1" x14ac:dyDescent="0.2"/>
    <row r="400" s="48" customFormat="1" x14ac:dyDescent="0.2"/>
    <row r="401" s="48" customFormat="1" x14ac:dyDescent="0.2"/>
    <row r="402" s="48" customFormat="1" x14ac:dyDescent="0.2"/>
    <row r="403" s="48" customFormat="1" x14ac:dyDescent="0.2"/>
    <row r="404" s="48" customFormat="1" x14ac:dyDescent="0.2"/>
    <row r="405" s="48" customFormat="1" x14ac:dyDescent="0.2"/>
    <row r="406" s="48" customFormat="1" x14ac:dyDescent="0.2"/>
    <row r="407" s="48" customFormat="1" x14ac:dyDescent="0.2"/>
    <row r="408" s="48" customFormat="1" x14ac:dyDescent="0.2"/>
    <row r="409" s="48" customFormat="1" x14ac:dyDescent="0.2"/>
    <row r="410" s="48" customFormat="1" x14ac:dyDescent="0.2"/>
    <row r="411" s="48" customFormat="1" x14ac:dyDescent="0.2"/>
    <row r="412" s="48" customFormat="1" x14ac:dyDescent="0.2"/>
    <row r="413" s="48" customFormat="1" x14ac:dyDescent="0.2"/>
    <row r="414" s="48" customFormat="1" x14ac:dyDescent="0.2"/>
    <row r="415" s="48" customFormat="1" x14ac:dyDescent="0.2"/>
    <row r="416" s="48" customFormat="1" x14ac:dyDescent="0.2"/>
    <row r="417" s="48" customFormat="1" x14ac:dyDescent="0.2"/>
    <row r="418" s="48" customFormat="1" x14ac:dyDescent="0.2"/>
    <row r="419" s="48" customFormat="1" x14ac:dyDescent="0.2"/>
    <row r="420" s="48" customFormat="1" x14ac:dyDescent="0.2"/>
    <row r="421" s="48" customFormat="1" x14ac:dyDescent="0.2"/>
    <row r="422" s="48" customFormat="1" x14ac:dyDescent="0.2"/>
    <row r="423" s="48" customFormat="1" x14ac:dyDescent="0.2"/>
    <row r="424" s="48" customFormat="1" x14ac:dyDescent="0.2"/>
    <row r="425" s="48" customFormat="1" x14ac:dyDescent="0.2"/>
    <row r="426" s="48" customFormat="1" x14ac:dyDescent="0.2"/>
    <row r="427" s="48" customFormat="1" x14ac:dyDescent="0.2"/>
    <row r="428" s="48" customFormat="1" x14ac:dyDescent="0.2"/>
    <row r="429" s="48" customFormat="1" x14ac:dyDescent="0.2"/>
    <row r="430" s="48" customFormat="1" x14ac:dyDescent="0.2"/>
    <row r="431" s="48" customFormat="1" x14ac:dyDescent="0.2"/>
    <row r="432" s="48" customFormat="1" x14ac:dyDescent="0.2"/>
    <row r="433" s="48" customFormat="1" x14ac:dyDescent="0.2"/>
    <row r="434" s="48" customFormat="1" x14ac:dyDescent="0.2"/>
    <row r="435" s="48" customFormat="1" x14ac:dyDescent="0.2"/>
    <row r="436" s="48" customFormat="1" x14ac:dyDescent="0.2"/>
    <row r="437" s="48" customFormat="1" x14ac:dyDescent="0.2"/>
    <row r="438" s="48" customFormat="1" x14ac:dyDescent="0.2"/>
    <row r="439" s="48" customFormat="1" x14ac:dyDescent="0.2"/>
    <row r="440" s="48" customFormat="1" x14ac:dyDescent="0.2"/>
    <row r="441" s="48" customFormat="1" x14ac:dyDescent="0.2"/>
    <row r="442" s="48" customFormat="1" x14ac:dyDescent="0.2"/>
    <row r="443" s="48" customFormat="1" x14ac:dyDescent="0.2"/>
    <row r="444" s="48" customFormat="1" x14ac:dyDescent="0.2"/>
    <row r="445" s="48" customFormat="1" x14ac:dyDescent="0.2"/>
    <row r="446" s="48" customFormat="1" x14ac:dyDescent="0.2"/>
    <row r="447" s="48" customFormat="1" x14ac:dyDescent="0.2"/>
    <row r="448" s="48" customFormat="1" x14ac:dyDescent="0.2"/>
    <row r="449" s="48" customFormat="1" x14ac:dyDescent="0.2"/>
    <row r="450" s="48" customFormat="1" x14ac:dyDescent="0.2"/>
    <row r="451" s="48" customFormat="1" x14ac:dyDescent="0.2"/>
  </sheetData>
  <sheetProtection password="CED3" sheet="1" objects="1" scenarios="1"/>
  <mergeCells count="37">
    <mergeCell ref="B8:U8"/>
    <mergeCell ref="B26:R26"/>
    <mergeCell ref="S26:U26"/>
    <mergeCell ref="S24:U24"/>
    <mergeCell ref="B25:R25"/>
    <mergeCell ref="S25:U25"/>
    <mergeCell ref="S20:U20"/>
    <mergeCell ref="S17:U17"/>
    <mergeCell ref="B18:R18"/>
    <mergeCell ref="B24:R24"/>
    <mergeCell ref="B21:R21"/>
    <mergeCell ref="S21:U21"/>
    <mergeCell ref="B23:R23"/>
    <mergeCell ref="S23:U23"/>
    <mergeCell ref="S11:U11"/>
    <mergeCell ref="B20:R20"/>
    <mergeCell ref="B32:U42"/>
    <mergeCell ref="V31:AC42"/>
    <mergeCell ref="B28:P28"/>
    <mergeCell ref="B29:P29"/>
    <mergeCell ref="B31:U31"/>
    <mergeCell ref="Q28:U28"/>
    <mergeCell ref="Q29:U29"/>
    <mergeCell ref="B30:P30"/>
    <mergeCell ref="Q30:U30"/>
    <mergeCell ref="Y15:AB15"/>
    <mergeCell ref="S14:U14"/>
    <mergeCell ref="S13:U13"/>
    <mergeCell ref="B19:R19"/>
    <mergeCell ref="S19:U19"/>
    <mergeCell ref="B13:R13"/>
    <mergeCell ref="S18:U18"/>
    <mergeCell ref="B12:R12"/>
    <mergeCell ref="S15:U15"/>
    <mergeCell ref="B14:R14"/>
    <mergeCell ref="B15:R15"/>
    <mergeCell ref="S12:U12"/>
  </mergeCells>
  <pageMargins left="0.70866141732283472" right="0.70866141732283472" top="0.74803149606299213"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19</vt:i4>
      </vt:variant>
    </vt:vector>
  </HeadingPairs>
  <TitlesOfParts>
    <vt:vector size="28" baseType="lpstr">
      <vt:lpstr>PORTADA</vt:lpstr>
      <vt:lpstr>ACTIVIDADE</vt:lpstr>
      <vt:lpstr>CONSUMO</vt:lpstr>
      <vt:lpstr>ILU INICIAL</vt:lpstr>
      <vt:lpstr>ILU FINAL</vt:lpstr>
      <vt:lpstr>CALIDADE</vt:lpstr>
      <vt:lpstr>ORZAMENTO PROXECTADO</vt:lpstr>
      <vt:lpstr>ORZAMENTO DE REFERENCIA</vt:lpstr>
      <vt:lpstr>RESUMO</vt:lpstr>
      <vt:lpstr>ACTIVA</vt:lpstr>
      <vt:lpstr>actividad</vt:lpstr>
      <vt:lpstr>ACTIVIDADE!Área_de_impresión</vt:lpstr>
      <vt:lpstr>CALIDADE!Área_de_impresión</vt:lpstr>
      <vt:lpstr>CONSUMO!Área_de_impresión</vt:lpstr>
      <vt:lpstr>'ILU FINAL'!Área_de_impresión</vt:lpstr>
      <vt:lpstr>'ILU INICIAL'!Área_de_impresión</vt:lpstr>
      <vt:lpstr>'ORZAMENTO DE REFERENCIA'!Área_de_impresión</vt:lpstr>
      <vt:lpstr>'ORZAMENTO PROXECTADO'!Área_de_impresión</vt:lpstr>
      <vt:lpstr>PORTADA!Área_de_impresión</vt:lpstr>
      <vt:lpstr>RESUMO!Área_de_impresión</vt:lpstr>
      <vt:lpstr>concello</vt:lpstr>
      <vt:lpstr>CONSUMO</vt:lpstr>
      <vt:lpstr>potencia</vt:lpstr>
      <vt:lpstr>provincia</vt:lpstr>
      <vt:lpstr>SiNon</vt:lpstr>
      <vt:lpstr>tablaactividad</vt:lpstr>
      <vt:lpstr>usos</vt:lpstr>
      <vt:lpstr>veei</vt:lpstr>
    </vt:vector>
  </TitlesOfParts>
  <Company>PC NEW &amp;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dc:creator>
  <cp:lastModifiedBy>Abad Sánchez, José Angel</cp:lastModifiedBy>
  <cp:lastPrinted>2019-12-13T07:40:49Z</cp:lastPrinted>
  <dcterms:created xsi:type="dcterms:W3CDTF">2015-03-09T06:56:44Z</dcterms:created>
  <dcterms:modified xsi:type="dcterms:W3CDTF">2025-12-23T11:44:43Z</dcterms:modified>
</cp:coreProperties>
</file>